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470" yWindow="90" windowWidth="15180" windowHeight="12105"/>
  </bookViews>
  <sheets>
    <sheet name="Заказ" sheetId="1" r:id="rId1"/>
  </sheets>
  <externalReferences>
    <externalReference r:id="rId2"/>
  </externalReferences>
  <definedNames>
    <definedName name="_xlnm._FilterDatabase" localSheetId="0" hidden="1">Заказ!$A$8:$K$1102</definedName>
  </definedNames>
  <calcPr calcId="124519" refMode="R1C1"/>
</workbook>
</file>

<file path=xl/calcChain.xml><?xml version="1.0" encoding="utf-8"?>
<calcChain xmlns="http://schemas.openxmlformats.org/spreadsheetml/2006/main">
  <c r="K12" i="1"/>
  <c r="I6" l="1"/>
  <c r="D2"/>
  <c r="H1"/>
  <c r="Z14"/>
  <c r="X14"/>
  <c r="V14"/>
  <c r="T14"/>
  <c r="S14"/>
  <c r="R14"/>
  <c r="Q14"/>
  <c r="P14"/>
  <c r="P218" l="1"/>
  <c r="Q218"/>
  <c r="R218"/>
  <c r="S218"/>
  <c r="T218"/>
  <c r="V218"/>
  <c r="X218"/>
  <c r="Z218"/>
  <c r="A8"/>
  <c r="T1102" l="1"/>
  <c r="S1102"/>
  <c r="R1102"/>
  <c r="Q1102"/>
  <c r="P1102"/>
  <c r="T1101"/>
  <c r="S1101"/>
  <c r="R1101"/>
  <c r="Q1101"/>
  <c r="P1101"/>
  <c r="T1100"/>
  <c r="S1100"/>
  <c r="R1100"/>
  <c r="Q1100"/>
  <c r="P1100"/>
  <c r="T1099"/>
  <c r="S1099"/>
  <c r="R1099"/>
  <c r="Q1099"/>
  <c r="P1099"/>
  <c r="T1098"/>
  <c r="S1098"/>
  <c r="R1098"/>
  <c r="Q1098"/>
  <c r="P1098"/>
  <c r="T1097"/>
  <c r="S1097"/>
  <c r="R1097"/>
  <c r="Q1097"/>
  <c r="P1097"/>
  <c r="T1096"/>
  <c r="S1096"/>
  <c r="R1096"/>
  <c r="Q1096"/>
  <c r="P1096"/>
  <c r="T1095"/>
  <c r="S1095"/>
  <c r="R1095"/>
  <c r="Q1095"/>
  <c r="P1095"/>
  <c r="T1094"/>
  <c r="S1094"/>
  <c r="R1094"/>
  <c r="Q1094"/>
  <c r="P1094"/>
  <c r="T1093"/>
  <c r="S1093"/>
  <c r="R1093"/>
  <c r="Q1093"/>
  <c r="P1093"/>
  <c r="T1092"/>
  <c r="S1092"/>
  <c r="R1092"/>
  <c r="Q1092"/>
  <c r="P1092"/>
  <c r="T1091"/>
  <c r="S1091"/>
  <c r="R1091"/>
  <c r="Q1091"/>
  <c r="P1091"/>
  <c r="T1090"/>
  <c r="S1090"/>
  <c r="R1090"/>
  <c r="Q1090"/>
  <c r="P1090"/>
  <c r="T1089"/>
  <c r="S1089"/>
  <c r="R1089"/>
  <c r="Q1089"/>
  <c r="P1089"/>
  <c r="T1088"/>
  <c r="S1088"/>
  <c r="R1088"/>
  <c r="Q1088"/>
  <c r="P1088"/>
  <c r="T1087"/>
  <c r="S1087"/>
  <c r="R1087"/>
  <c r="Q1087"/>
  <c r="P1087"/>
  <c r="T1086"/>
  <c r="S1086"/>
  <c r="R1086"/>
  <c r="Q1086"/>
  <c r="P1086"/>
  <c r="T1085"/>
  <c r="S1085"/>
  <c r="R1085"/>
  <c r="Q1085"/>
  <c r="P1085"/>
  <c r="T1084"/>
  <c r="S1084"/>
  <c r="R1084"/>
  <c r="Q1084"/>
  <c r="P1084"/>
  <c r="T1083"/>
  <c r="S1083"/>
  <c r="R1083"/>
  <c r="Q1083"/>
  <c r="P1083"/>
  <c r="T1082"/>
  <c r="S1082"/>
  <c r="R1082"/>
  <c r="Q1082"/>
  <c r="P1082"/>
  <c r="T1081"/>
  <c r="S1081"/>
  <c r="R1081"/>
  <c r="Q1081"/>
  <c r="P1081"/>
  <c r="T1080"/>
  <c r="S1080"/>
  <c r="R1080"/>
  <c r="Q1080"/>
  <c r="P1080"/>
  <c r="T1079"/>
  <c r="S1079"/>
  <c r="R1079"/>
  <c r="Q1079"/>
  <c r="P1079"/>
  <c r="T1078"/>
  <c r="S1078"/>
  <c r="R1078"/>
  <c r="Q1078"/>
  <c r="P1078"/>
  <c r="T1077"/>
  <c r="S1077"/>
  <c r="R1077"/>
  <c r="Q1077"/>
  <c r="P1077"/>
  <c r="T1076"/>
  <c r="S1076"/>
  <c r="R1076"/>
  <c r="Q1076"/>
  <c r="P1076"/>
  <c r="T1075"/>
  <c r="S1075"/>
  <c r="R1075"/>
  <c r="Q1075"/>
  <c r="P1075"/>
  <c r="T1074"/>
  <c r="S1074"/>
  <c r="R1074"/>
  <c r="Q1074"/>
  <c r="P1074"/>
  <c r="T1073"/>
  <c r="S1073"/>
  <c r="R1073"/>
  <c r="Q1073"/>
  <c r="P1073"/>
  <c r="T1072"/>
  <c r="S1072"/>
  <c r="R1072"/>
  <c r="Q1072"/>
  <c r="P1072"/>
  <c r="T1071"/>
  <c r="S1071"/>
  <c r="R1071"/>
  <c r="Q1071"/>
  <c r="P1071"/>
  <c r="T1070"/>
  <c r="S1070"/>
  <c r="R1070"/>
  <c r="Q1070"/>
  <c r="P1070"/>
  <c r="T1069"/>
  <c r="S1069"/>
  <c r="R1069"/>
  <c r="Q1069"/>
  <c r="P1069"/>
  <c r="T1068"/>
  <c r="S1068"/>
  <c r="R1068"/>
  <c r="Q1068"/>
  <c r="P1068"/>
  <c r="T1067"/>
  <c r="S1067"/>
  <c r="R1067"/>
  <c r="Q1067"/>
  <c r="P1067"/>
  <c r="T1066"/>
  <c r="S1066"/>
  <c r="R1066"/>
  <c r="Q1066"/>
  <c r="P1066"/>
  <c r="T1065"/>
  <c r="S1065"/>
  <c r="R1065"/>
  <c r="Q1065"/>
  <c r="P1065"/>
  <c r="T1064"/>
  <c r="S1064"/>
  <c r="R1064"/>
  <c r="Q1064"/>
  <c r="P1064"/>
  <c r="T1063"/>
  <c r="S1063"/>
  <c r="R1063"/>
  <c r="Q1063"/>
  <c r="P1063"/>
  <c r="T1062"/>
  <c r="S1062"/>
  <c r="R1062"/>
  <c r="Q1062"/>
  <c r="P1062"/>
  <c r="T1061"/>
  <c r="S1061"/>
  <c r="R1061"/>
  <c r="Q1061"/>
  <c r="P1061"/>
  <c r="T1060"/>
  <c r="S1060"/>
  <c r="R1060"/>
  <c r="Q1060"/>
  <c r="P1060"/>
  <c r="T1059"/>
  <c r="S1059"/>
  <c r="R1059"/>
  <c r="Q1059"/>
  <c r="P1059"/>
  <c r="T1058"/>
  <c r="S1058"/>
  <c r="R1058"/>
  <c r="Q1058"/>
  <c r="P1058"/>
  <c r="T1057"/>
  <c r="S1057"/>
  <c r="R1057"/>
  <c r="Q1057"/>
  <c r="P1057"/>
  <c r="T1056"/>
  <c r="S1056"/>
  <c r="R1056"/>
  <c r="Q1056"/>
  <c r="P1056"/>
  <c r="T1055"/>
  <c r="S1055"/>
  <c r="R1055"/>
  <c r="Q1055"/>
  <c r="P1055"/>
  <c r="T1054"/>
  <c r="S1054"/>
  <c r="R1054"/>
  <c r="Q1054"/>
  <c r="P1054"/>
  <c r="T1053"/>
  <c r="S1053"/>
  <c r="R1053"/>
  <c r="Q1053"/>
  <c r="P1053"/>
  <c r="T1052"/>
  <c r="S1052"/>
  <c r="R1052"/>
  <c r="Q1052"/>
  <c r="P1052"/>
  <c r="T1051"/>
  <c r="S1051"/>
  <c r="R1051"/>
  <c r="Q1051"/>
  <c r="P1051"/>
  <c r="T1050"/>
  <c r="S1050"/>
  <c r="R1050"/>
  <c r="Q1050"/>
  <c r="P1050"/>
  <c r="T1049"/>
  <c r="S1049"/>
  <c r="R1049"/>
  <c r="Q1049"/>
  <c r="P1049"/>
  <c r="T1048"/>
  <c r="S1048"/>
  <c r="R1048"/>
  <c r="Q1048"/>
  <c r="P1048"/>
  <c r="T1047"/>
  <c r="S1047"/>
  <c r="R1047"/>
  <c r="Q1047"/>
  <c r="P1047"/>
  <c r="T1046"/>
  <c r="S1046"/>
  <c r="R1046"/>
  <c r="Q1046"/>
  <c r="P1046"/>
  <c r="T1045"/>
  <c r="S1045"/>
  <c r="R1045"/>
  <c r="Q1045"/>
  <c r="P1045"/>
  <c r="T1044"/>
  <c r="S1044"/>
  <c r="R1044"/>
  <c r="Q1044"/>
  <c r="P1044"/>
  <c r="T1043"/>
  <c r="S1043"/>
  <c r="R1043"/>
  <c r="Q1043"/>
  <c r="P1043"/>
  <c r="T1042"/>
  <c r="S1042"/>
  <c r="R1042"/>
  <c r="Q1042"/>
  <c r="P1042"/>
  <c r="T1041"/>
  <c r="S1041"/>
  <c r="R1041"/>
  <c r="Q1041"/>
  <c r="P1041"/>
  <c r="T1040"/>
  <c r="S1040"/>
  <c r="R1040"/>
  <c r="Q1040"/>
  <c r="P1040"/>
  <c r="T1039"/>
  <c r="S1039"/>
  <c r="R1039"/>
  <c r="Q1039"/>
  <c r="P1039"/>
  <c r="T1038"/>
  <c r="S1038"/>
  <c r="R1038"/>
  <c r="Q1038"/>
  <c r="P1038"/>
  <c r="T1037"/>
  <c r="S1037"/>
  <c r="R1037"/>
  <c r="Q1037"/>
  <c r="P1037"/>
  <c r="T1036"/>
  <c r="S1036"/>
  <c r="R1036"/>
  <c r="Q1036"/>
  <c r="P1036"/>
  <c r="T1035"/>
  <c r="S1035"/>
  <c r="R1035"/>
  <c r="Q1035"/>
  <c r="P1035"/>
  <c r="T1034"/>
  <c r="S1034"/>
  <c r="R1034"/>
  <c r="Q1034"/>
  <c r="P1034"/>
  <c r="T1033"/>
  <c r="S1033"/>
  <c r="R1033"/>
  <c r="Q1033"/>
  <c r="P1033"/>
  <c r="T1032"/>
  <c r="S1032"/>
  <c r="R1032"/>
  <c r="Q1032"/>
  <c r="P1032"/>
  <c r="T1031"/>
  <c r="S1031"/>
  <c r="R1031"/>
  <c r="Q1031"/>
  <c r="P1031"/>
  <c r="T1030"/>
  <c r="S1030"/>
  <c r="R1030"/>
  <c r="Q1030"/>
  <c r="P1030"/>
  <c r="T1029"/>
  <c r="S1029"/>
  <c r="R1029"/>
  <c r="Q1029"/>
  <c r="P1029"/>
  <c r="T1028"/>
  <c r="S1028"/>
  <c r="R1028"/>
  <c r="Q1028"/>
  <c r="P1028"/>
  <c r="T1027"/>
  <c r="S1027"/>
  <c r="R1027"/>
  <c r="Q1027"/>
  <c r="P1027"/>
  <c r="T1026"/>
  <c r="S1026"/>
  <c r="R1026"/>
  <c r="Q1026"/>
  <c r="P1026"/>
  <c r="T1025"/>
  <c r="S1025"/>
  <c r="R1025"/>
  <c r="Q1025"/>
  <c r="P1025"/>
  <c r="T1024"/>
  <c r="S1024"/>
  <c r="R1024"/>
  <c r="Q1024"/>
  <c r="P1024"/>
  <c r="T1023"/>
  <c r="S1023"/>
  <c r="R1023"/>
  <c r="Q1023"/>
  <c r="P1023"/>
  <c r="T1022"/>
  <c r="S1022"/>
  <c r="R1022"/>
  <c r="Q1022"/>
  <c r="P1022"/>
  <c r="T1021"/>
  <c r="S1021"/>
  <c r="R1021"/>
  <c r="Q1021"/>
  <c r="P1021"/>
  <c r="T1020"/>
  <c r="S1020"/>
  <c r="R1020"/>
  <c r="Q1020"/>
  <c r="P1020"/>
  <c r="T1019"/>
  <c r="S1019"/>
  <c r="R1019"/>
  <c r="Q1019"/>
  <c r="P1019"/>
  <c r="T1018"/>
  <c r="S1018"/>
  <c r="R1018"/>
  <c r="Q1018"/>
  <c r="P1018"/>
  <c r="T1017"/>
  <c r="S1017"/>
  <c r="R1017"/>
  <c r="Q1017"/>
  <c r="P1017"/>
  <c r="T1016"/>
  <c r="S1016"/>
  <c r="R1016"/>
  <c r="Q1016"/>
  <c r="P1016"/>
  <c r="T1015"/>
  <c r="S1015"/>
  <c r="R1015"/>
  <c r="Q1015"/>
  <c r="P1015"/>
  <c r="T1014"/>
  <c r="S1014"/>
  <c r="R1014"/>
  <c r="Q1014"/>
  <c r="P1014"/>
  <c r="T1013"/>
  <c r="S1013"/>
  <c r="R1013"/>
  <c r="Q1013"/>
  <c r="P1013"/>
  <c r="T1012"/>
  <c r="S1012"/>
  <c r="R1012"/>
  <c r="Q1012"/>
  <c r="P1012"/>
  <c r="T1011"/>
  <c r="S1011"/>
  <c r="R1011"/>
  <c r="Q1011"/>
  <c r="P1011"/>
  <c r="T1010"/>
  <c r="S1010"/>
  <c r="R1010"/>
  <c r="Q1010"/>
  <c r="P1010"/>
  <c r="T1009"/>
  <c r="S1009"/>
  <c r="R1009"/>
  <c r="Q1009"/>
  <c r="P1009"/>
  <c r="T1008"/>
  <c r="S1008"/>
  <c r="R1008"/>
  <c r="Q1008"/>
  <c r="P1008"/>
  <c r="T1007"/>
  <c r="S1007"/>
  <c r="R1007"/>
  <c r="Q1007"/>
  <c r="P1007"/>
  <c r="T1006"/>
  <c r="S1006"/>
  <c r="R1006"/>
  <c r="Q1006"/>
  <c r="P1006"/>
  <c r="T1005"/>
  <c r="S1005"/>
  <c r="R1005"/>
  <c r="Q1005"/>
  <c r="P1005"/>
  <c r="T1004"/>
  <c r="S1004"/>
  <c r="R1004"/>
  <c r="Q1004"/>
  <c r="P1004"/>
  <c r="T1003"/>
  <c r="S1003"/>
  <c r="R1003"/>
  <c r="Q1003"/>
  <c r="P1003"/>
  <c r="T1002"/>
  <c r="S1002"/>
  <c r="R1002"/>
  <c r="Q1002"/>
  <c r="P1002"/>
  <c r="T1001"/>
  <c r="S1001"/>
  <c r="R1001"/>
  <c r="Q1001"/>
  <c r="P1001"/>
  <c r="T1000"/>
  <c r="S1000"/>
  <c r="R1000"/>
  <c r="Q1000"/>
  <c r="P1000"/>
  <c r="T999"/>
  <c r="S999"/>
  <c r="R999"/>
  <c r="Q999"/>
  <c r="P999"/>
  <c r="T998"/>
  <c r="S998"/>
  <c r="R998"/>
  <c r="Q998"/>
  <c r="P998"/>
  <c r="T997"/>
  <c r="S997"/>
  <c r="R997"/>
  <c r="Q997"/>
  <c r="P997"/>
  <c r="T996"/>
  <c r="S996"/>
  <c r="R996"/>
  <c r="Q996"/>
  <c r="P996"/>
  <c r="T995"/>
  <c r="S995"/>
  <c r="R995"/>
  <c r="Q995"/>
  <c r="P995"/>
  <c r="T994"/>
  <c r="S994"/>
  <c r="R994"/>
  <c r="Q994"/>
  <c r="P994"/>
  <c r="T993"/>
  <c r="S993"/>
  <c r="R993"/>
  <c r="Q993"/>
  <c r="P993"/>
  <c r="T992"/>
  <c r="S992"/>
  <c r="R992"/>
  <c r="Q992"/>
  <c r="P992"/>
  <c r="T991"/>
  <c r="S991"/>
  <c r="R991"/>
  <c r="Q991"/>
  <c r="P991"/>
  <c r="T990"/>
  <c r="S990"/>
  <c r="R990"/>
  <c r="Q990"/>
  <c r="P990"/>
  <c r="T989"/>
  <c r="S989"/>
  <c r="R989"/>
  <c r="Q989"/>
  <c r="P989"/>
  <c r="T988"/>
  <c r="S988"/>
  <c r="R988"/>
  <c r="Q988"/>
  <c r="P988"/>
  <c r="T987"/>
  <c r="S987"/>
  <c r="R987"/>
  <c r="Q987"/>
  <c r="P987"/>
  <c r="T986"/>
  <c r="S986"/>
  <c r="R986"/>
  <c r="Q986"/>
  <c r="P986"/>
  <c r="T985"/>
  <c r="S985"/>
  <c r="R985"/>
  <c r="Q985"/>
  <c r="P985"/>
  <c r="T984"/>
  <c r="S984"/>
  <c r="R984"/>
  <c r="Q984"/>
  <c r="P984"/>
  <c r="T983"/>
  <c r="S983"/>
  <c r="R983"/>
  <c r="Q983"/>
  <c r="P983"/>
  <c r="T982"/>
  <c r="S982"/>
  <c r="R982"/>
  <c r="Q982"/>
  <c r="P982"/>
  <c r="T981"/>
  <c r="S981"/>
  <c r="R981"/>
  <c r="Q981"/>
  <c r="P981"/>
  <c r="T980"/>
  <c r="S980"/>
  <c r="R980"/>
  <c r="Q980"/>
  <c r="P980"/>
  <c r="T979"/>
  <c r="S979"/>
  <c r="R979"/>
  <c r="Q979"/>
  <c r="P979"/>
  <c r="T978"/>
  <c r="S978"/>
  <c r="R978"/>
  <c r="Q978"/>
  <c r="P978"/>
  <c r="T977"/>
  <c r="S977"/>
  <c r="R977"/>
  <c r="Q977"/>
  <c r="P977"/>
  <c r="T976"/>
  <c r="S976"/>
  <c r="R976"/>
  <c r="Q976"/>
  <c r="P976"/>
  <c r="T975"/>
  <c r="S975"/>
  <c r="R975"/>
  <c r="Q975"/>
  <c r="P975"/>
  <c r="T974"/>
  <c r="S974"/>
  <c r="R974"/>
  <c r="Q974"/>
  <c r="P974"/>
  <c r="T973"/>
  <c r="S973"/>
  <c r="R973"/>
  <c r="Q973"/>
  <c r="P973"/>
  <c r="T972"/>
  <c r="S972"/>
  <c r="R972"/>
  <c r="Q972"/>
  <c r="P972"/>
  <c r="T971"/>
  <c r="S971"/>
  <c r="R971"/>
  <c r="Q971"/>
  <c r="P971"/>
  <c r="T970"/>
  <c r="S970"/>
  <c r="R970"/>
  <c r="Q970"/>
  <c r="P970"/>
  <c r="T969"/>
  <c r="S969"/>
  <c r="R969"/>
  <c r="Q969"/>
  <c r="P969"/>
  <c r="T968"/>
  <c r="S968"/>
  <c r="R968"/>
  <c r="Q968"/>
  <c r="P968"/>
  <c r="T967"/>
  <c r="S967"/>
  <c r="R967"/>
  <c r="Q967"/>
  <c r="P967"/>
  <c r="T966"/>
  <c r="S966"/>
  <c r="R966"/>
  <c r="Q966"/>
  <c r="P966"/>
  <c r="T965"/>
  <c r="S965"/>
  <c r="R965"/>
  <c r="Q965"/>
  <c r="P965"/>
  <c r="T964"/>
  <c r="S964"/>
  <c r="R964"/>
  <c r="Q964"/>
  <c r="P964"/>
  <c r="T963"/>
  <c r="S963"/>
  <c r="R963"/>
  <c r="Q963"/>
  <c r="P963"/>
  <c r="T962"/>
  <c r="S962"/>
  <c r="R962"/>
  <c r="Q962"/>
  <c r="P962"/>
  <c r="T961"/>
  <c r="S961"/>
  <c r="R961"/>
  <c r="Q961"/>
  <c r="P961"/>
  <c r="T960"/>
  <c r="S960"/>
  <c r="R960"/>
  <c r="Q960"/>
  <c r="P960"/>
  <c r="T959"/>
  <c r="S959"/>
  <c r="R959"/>
  <c r="Q959"/>
  <c r="P959"/>
  <c r="T958"/>
  <c r="S958"/>
  <c r="R958"/>
  <c r="Q958"/>
  <c r="P958"/>
  <c r="T957"/>
  <c r="S957"/>
  <c r="R957"/>
  <c r="Q957"/>
  <c r="P957"/>
  <c r="T956"/>
  <c r="S956"/>
  <c r="R956"/>
  <c r="Q956"/>
  <c r="P956"/>
  <c r="T955"/>
  <c r="S955"/>
  <c r="R955"/>
  <c r="Q955"/>
  <c r="P955"/>
  <c r="T954"/>
  <c r="S954"/>
  <c r="R954"/>
  <c r="Q954"/>
  <c r="P954"/>
  <c r="T953"/>
  <c r="S953"/>
  <c r="R953"/>
  <c r="Q953"/>
  <c r="P953"/>
  <c r="T952"/>
  <c r="S952"/>
  <c r="R952"/>
  <c r="Q952"/>
  <c r="P952"/>
  <c r="T951"/>
  <c r="S951"/>
  <c r="R951"/>
  <c r="Q951"/>
  <c r="P951"/>
  <c r="T950"/>
  <c r="S950"/>
  <c r="R950"/>
  <c r="Q950"/>
  <c r="P950"/>
  <c r="T949"/>
  <c r="S949"/>
  <c r="R949"/>
  <c r="Q949"/>
  <c r="P949"/>
  <c r="T948"/>
  <c r="S948"/>
  <c r="R948"/>
  <c r="Q948"/>
  <c r="P948"/>
  <c r="T947"/>
  <c r="S947"/>
  <c r="R947"/>
  <c r="Q947"/>
  <c r="P947"/>
  <c r="T946"/>
  <c r="S946"/>
  <c r="R946"/>
  <c r="Q946"/>
  <c r="P946"/>
  <c r="T945"/>
  <c r="S945"/>
  <c r="R945"/>
  <c r="Q945"/>
  <c r="P945"/>
  <c r="T944"/>
  <c r="S944"/>
  <c r="R944"/>
  <c r="Q944"/>
  <c r="P944"/>
  <c r="T943"/>
  <c r="S943"/>
  <c r="R943"/>
  <c r="Q943"/>
  <c r="P943"/>
  <c r="T942"/>
  <c r="S942"/>
  <c r="R942"/>
  <c r="Q942"/>
  <c r="P942"/>
  <c r="T941"/>
  <c r="S941"/>
  <c r="R941"/>
  <c r="Q941"/>
  <c r="P941"/>
  <c r="T940"/>
  <c r="S940"/>
  <c r="R940"/>
  <c r="Q940"/>
  <c r="P940"/>
  <c r="T939"/>
  <c r="S939"/>
  <c r="R939"/>
  <c r="Q939"/>
  <c r="P939"/>
  <c r="T938"/>
  <c r="S938"/>
  <c r="R938"/>
  <c r="Q938"/>
  <c r="P938"/>
  <c r="T937"/>
  <c r="S937"/>
  <c r="R937"/>
  <c r="Q937"/>
  <c r="P937"/>
  <c r="T936"/>
  <c r="S936"/>
  <c r="R936"/>
  <c r="Q936"/>
  <c r="P936"/>
  <c r="T935"/>
  <c r="S935"/>
  <c r="R935"/>
  <c r="Q935"/>
  <c r="P935"/>
  <c r="T934"/>
  <c r="S934"/>
  <c r="R934"/>
  <c r="Q934"/>
  <c r="P934"/>
  <c r="T933"/>
  <c r="S933"/>
  <c r="R933"/>
  <c r="Q933"/>
  <c r="P933"/>
  <c r="T932"/>
  <c r="S932"/>
  <c r="R932"/>
  <c r="Q932"/>
  <c r="P932"/>
  <c r="T931"/>
  <c r="S931"/>
  <c r="R931"/>
  <c r="Q931"/>
  <c r="P931"/>
  <c r="T930"/>
  <c r="S930"/>
  <c r="R930"/>
  <c r="Q930"/>
  <c r="P930"/>
  <c r="T929"/>
  <c r="S929"/>
  <c r="R929"/>
  <c r="Q929"/>
  <c r="P929"/>
  <c r="T925"/>
  <c r="S925"/>
  <c r="R925"/>
  <c r="Q925"/>
  <c r="P925"/>
  <c r="T924"/>
  <c r="S924"/>
  <c r="R924"/>
  <c r="Q924"/>
  <c r="P924"/>
  <c r="T923"/>
  <c r="S923"/>
  <c r="R923"/>
  <c r="Q923"/>
  <c r="P923"/>
  <c r="T922"/>
  <c r="S922"/>
  <c r="R922"/>
  <c r="Q922"/>
  <c r="P922"/>
  <c r="T921"/>
  <c r="S921"/>
  <c r="R921"/>
  <c r="Q921"/>
  <c r="P921"/>
  <c r="T920"/>
  <c r="S920"/>
  <c r="R920"/>
  <c r="Q920"/>
  <c r="P920"/>
  <c r="T919"/>
  <c r="S919"/>
  <c r="R919"/>
  <c r="Q919"/>
  <c r="P919"/>
  <c r="T918"/>
  <c r="S918"/>
  <c r="R918"/>
  <c r="Q918"/>
  <c r="P918"/>
  <c r="T917"/>
  <c r="S917"/>
  <c r="R917"/>
  <c r="Q917"/>
  <c r="P917"/>
  <c r="T914"/>
  <c r="S914"/>
  <c r="R914"/>
  <c r="Q914"/>
  <c r="P914"/>
  <c r="T913"/>
  <c r="S913"/>
  <c r="R913"/>
  <c r="Q913"/>
  <c r="P913"/>
  <c r="T912"/>
  <c r="S912"/>
  <c r="R912"/>
  <c r="Q912"/>
  <c r="P912"/>
  <c r="T911"/>
  <c r="S911"/>
  <c r="R911"/>
  <c r="Q911"/>
  <c r="P911"/>
  <c r="T910"/>
  <c r="S910"/>
  <c r="R910"/>
  <c r="Q910"/>
  <c r="P910"/>
  <c r="T909"/>
  <c r="S909"/>
  <c r="R909"/>
  <c r="Q909"/>
  <c r="P909"/>
  <c r="T908"/>
  <c r="S908"/>
  <c r="R908"/>
  <c r="Q908"/>
  <c r="P908"/>
  <c r="T907"/>
  <c r="S907"/>
  <c r="R907"/>
  <c r="Q907"/>
  <c r="P907"/>
  <c r="T906"/>
  <c r="S906"/>
  <c r="R906"/>
  <c r="Q906"/>
  <c r="P906"/>
  <c r="T905"/>
  <c r="S905"/>
  <c r="R905"/>
  <c r="Q905"/>
  <c r="P905"/>
  <c r="T904"/>
  <c r="S904"/>
  <c r="R904"/>
  <c r="Q904"/>
  <c r="P904"/>
  <c r="T903"/>
  <c r="S903"/>
  <c r="R903"/>
  <c r="Q903"/>
  <c r="P903"/>
  <c r="T902"/>
  <c r="S902"/>
  <c r="R902"/>
  <c r="Q902"/>
  <c r="P902"/>
  <c r="T901"/>
  <c r="S901"/>
  <c r="R901"/>
  <c r="Q901"/>
  <c r="P901"/>
  <c r="T900"/>
  <c r="S900"/>
  <c r="R900"/>
  <c r="Q900"/>
  <c r="P900"/>
  <c r="T899"/>
  <c r="S899"/>
  <c r="R899"/>
  <c r="Q899"/>
  <c r="P899"/>
  <c r="T898"/>
  <c r="S898"/>
  <c r="R898"/>
  <c r="Q898"/>
  <c r="P898"/>
  <c r="T897"/>
  <c r="S897"/>
  <c r="R897"/>
  <c r="Q897"/>
  <c r="P897"/>
  <c r="T896"/>
  <c r="S896"/>
  <c r="R896"/>
  <c r="Q896"/>
  <c r="P896"/>
  <c r="T895"/>
  <c r="S895"/>
  <c r="R895"/>
  <c r="Q895"/>
  <c r="P895"/>
  <c r="T894"/>
  <c r="S894"/>
  <c r="R894"/>
  <c r="Q894"/>
  <c r="P894"/>
  <c r="T893"/>
  <c r="S893"/>
  <c r="R893"/>
  <c r="Q893"/>
  <c r="P893"/>
  <c r="T892"/>
  <c r="S892"/>
  <c r="R892"/>
  <c r="Q892"/>
  <c r="P892"/>
  <c r="T891"/>
  <c r="S891"/>
  <c r="R891"/>
  <c r="Q891"/>
  <c r="P891"/>
  <c r="T890"/>
  <c r="S890"/>
  <c r="R890"/>
  <c r="Q890"/>
  <c r="P890"/>
  <c r="T889"/>
  <c r="S889"/>
  <c r="R889"/>
  <c r="Q889"/>
  <c r="P889"/>
  <c r="T888"/>
  <c r="S888"/>
  <c r="R888"/>
  <c r="Q888"/>
  <c r="P888"/>
  <c r="T887"/>
  <c r="S887"/>
  <c r="R887"/>
  <c r="Q887"/>
  <c r="P887"/>
  <c r="T886"/>
  <c r="S886"/>
  <c r="R886"/>
  <c r="Q886"/>
  <c r="P886"/>
  <c r="T885"/>
  <c r="S885"/>
  <c r="R885"/>
  <c r="Q885"/>
  <c r="P885"/>
  <c r="T884"/>
  <c r="S884"/>
  <c r="R884"/>
  <c r="Q884"/>
  <c r="P884"/>
  <c r="T883"/>
  <c r="S883"/>
  <c r="R883"/>
  <c r="Q883"/>
  <c r="P883"/>
  <c r="T882"/>
  <c r="S882"/>
  <c r="R882"/>
  <c r="Q882"/>
  <c r="P882"/>
  <c r="T881"/>
  <c r="S881"/>
  <c r="R881"/>
  <c r="Q881"/>
  <c r="P881"/>
  <c r="T880"/>
  <c r="S880"/>
  <c r="R880"/>
  <c r="Q880"/>
  <c r="P880"/>
  <c r="T879"/>
  <c r="S879"/>
  <c r="R879"/>
  <c r="Q879"/>
  <c r="P879"/>
  <c r="T878"/>
  <c r="S878"/>
  <c r="R878"/>
  <c r="Q878"/>
  <c r="P878"/>
  <c r="T877"/>
  <c r="S877"/>
  <c r="R877"/>
  <c r="Q877"/>
  <c r="P877"/>
  <c r="T876"/>
  <c r="S876"/>
  <c r="R876"/>
  <c r="Q876"/>
  <c r="P876"/>
  <c r="T875"/>
  <c r="S875"/>
  <c r="R875"/>
  <c r="Q875"/>
  <c r="P875"/>
  <c r="T874"/>
  <c r="S874"/>
  <c r="R874"/>
  <c r="Q874"/>
  <c r="P874"/>
  <c r="T873"/>
  <c r="S873"/>
  <c r="R873"/>
  <c r="Q873"/>
  <c r="P873"/>
  <c r="T872"/>
  <c r="S872"/>
  <c r="R872"/>
  <c r="Q872"/>
  <c r="P872"/>
  <c r="T871"/>
  <c r="S871"/>
  <c r="R871"/>
  <c r="Q871"/>
  <c r="P871"/>
  <c r="T870"/>
  <c r="S870"/>
  <c r="R870"/>
  <c r="Q870"/>
  <c r="P870"/>
  <c r="T869"/>
  <c r="S869"/>
  <c r="R869"/>
  <c r="Q869"/>
  <c r="P869"/>
  <c r="T868"/>
  <c r="S868"/>
  <c r="R868"/>
  <c r="Q868"/>
  <c r="P868"/>
  <c r="T867"/>
  <c r="S867"/>
  <c r="R867"/>
  <c r="Q867"/>
  <c r="P867"/>
  <c r="T866"/>
  <c r="S866"/>
  <c r="R866"/>
  <c r="Q866"/>
  <c r="P866"/>
  <c r="T865"/>
  <c r="S865"/>
  <c r="R865"/>
  <c r="Q865"/>
  <c r="P865"/>
  <c r="T864"/>
  <c r="S864"/>
  <c r="R864"/>
  <c r="Q864"/>
  <c r="P864"/>
  <c r="T863"/>
  <c r="S863"/>
  <c r="R863"/>
  <c r="Q863"/>
  <c r="P863"/>
  <c r="T862"/>
  <c r="S862"/>
  <c r="R862"/>
  <c r="Q862"/>
  <c r="P862"/>
  <c r="T861"/>
  <c r="S861"/>
  <c r="R861"/>
  <c r="Q861"/>
  <c r="P861"/>
  <c r="T860"/>
  <c r="S860"/>
  <c r="R860"/>
  <c r="Q860"/>
  <c r="P860"/>
  <c r="T859"/>
  <c r="S859"/>
  <c r="R859"/>
  <c r="Q859"/>
  <c r="P859"/>
  <c r="T858"/>
  <c r="S858"/>
  <c r="R858"/>
  <c r="Q858"/>
  <c r="P858"/>
  <c r="T857"/>
  <c r="S857"/>
  <c r="R857"/>
  <c r="Q857"/>
  <c r="P857"/>
  <c r="T856"/>
  <c r="S856"/>
  <c r="R856"/>
  <c r="Q856"/>
  <c r="P856"/>
  <c r="T855"/>
  <c r="S855"/>
  <c r="R855"/>
  <c r="Q855"/>
  <c r="P855"/>
  <c r="T854"/>
  <c r="S854"/>
  <c r="R854"/>
  <c r="Q854"/>
  <c r="P854"/>
  <c r="T853"/>
  <c r="S853"/>
  <c r="R853"/>
  <c r="Q853"/>
  <c r="P853"/>
  <c r="T852"/>
  <c r="S852"/>
  <c r="R852"/>
  <c r="Q852"/>
  <c r="P852"/>
  <c r="T851"/>
  <c r="S851"/>
  <c r="R851"/>
  <c r="Q851"/>
  <c r="P851"/>
  <c r="T850"/>
  <c r="S850"/>
  <c r="R850"/>
  <c r="Q850"/>
  <c r="P850"/>
  <c r="T849"/>
  <c r="S849"/>
  <c r="R849"/>
  <c r="Q849"/>
  <c r="P849"/>
  <c r="T848"/>
  <c r="S848"/>
  <c r="R848"/>
  <c r="Q848"/>
  <c r="P848"/>
  <c r="T847"/>
  <c r="S847"/>
  <c r="R847"/>
  <c r="Q847"/>
  <c r="P847"/>
  <c r="T846"/>
  <c r="S846"/>
  <c r="R846"/>
  <c r="Q846"/>
  <c r="P846"/>
  <c r="T845"/>
  <c r="S845"/>
  <c r="R845"/>
  <c r="Q845"/>
  <c r="P845"/>
  <c r="T844"/>
  <c r="S844"/>
  <c r="R844"/>
  <c r="Q844"/>
  <c r="P844"/>
  <c r="T843"/>
  <c r="S843"/>
  <c r="R843"/>
  <c r="Q843"/>
  <c r="P843"/>
  <c r="T842"/>
  <c r="S842"/>
  <c r="R842"/>
  <c r="Q842"/>
  <c r="P842"/>
  <c r="T841"/>
  <c r="S841"/>
  <c r="R841"/>
  <c r="Q841"/>
  <c r="P841"/>
  <c r="T840"/>
  <c r="S840"/>
  <c r="R840"/>
  <c r="Q840"/>
  <c r="P840"/>
  <c r="T839"/>
  <c r="S839"/>
  <c r="R839"/>
  <c r="Q839"/>
  <c r="P839"/>
  <c r="T838"/>
  <c r="S838"/>
  <c r="R838"/>
  <c r="Q838"/>
  <c r="P838"/>
  <c r="T837"/>
  <c r="S837"/>
  <c r="R837"/>
  <c r="Q837"/>
  <c r="P837"/>
  <c r="T836"/>
  <c r="S836"/>
  <c r="R836"/>
  <c r="Q836"/>
  <c r="P836"/>
  <c r="T835"/>
  <c r="S835"/>
  <c r="R835"/>
  <c r="Q835"/>
  <c r="P835"/>
  <c r="T834"/>
  <c r="S834"/>
  <c r="R834"/>
  <c r="Q834"/>
  <c r="P834"/>
  <c r="T833"/>
  <c r="S833"/>
  <c r="R833"/>
  <c r="Q833"/>
  <c r="P833"/>
  <c r="T832"/>
  <c r="S832"/>
  <c r="R832"/>
  <c r="Q832"/>
  <c r="P832"/>
  <c r="T831"/>
  <c r="S831"/>
  <c r="R831"/>
  <c r="Q831"/>
  <c r="P831"/>
  <c r="T830"/>
  <c r="S830"/>
  <c r="R830"/>
  <c r="Q830"/>
  <c r="P830"/>
  <c r="T829"/>
  <c r="S829"/>
  <c r="R829"/>
  <c r="Q829"/>
  <c r="P829"/>
  <c r="T828"/>
  <c r="S828"/>
  <c r="R828"/>
  <c r="Q828"/>
  <c r="P828"/>
  <c r="T827"/>
  <c r="S827"/>
  <c r="R827"/>
  <c r="Q827"/>
  <c r="P827"/>
  <c r="T826"/>
  <c r="S826"/>
  <c r="R826"/>
  <c r="Q826"/>
  <c r="P826"/>
  <c r="T825"/>
  <c r="S825"/>
  <c r="R825"/>
  <c r="Q825"/>
  <c r="P825"/>
  <c r="T824"/>
  <c r="S824"/>
  <c r="R824"/>
  <c r="Q824"/>
  <c r="P824"/>
  <c r="T823"/>
  <c r="S823"/>
  <c r="R823"/>
  <c r="Q823"/>
  <c r="P823"/>
  <c r="T822"/>
  <c r="S822"/>
  <c r="R822"/>
  <c r="Q822"/>
  <c r="P822"/>
  <c r="T821"/>
  <c r="S821"/>
  <c r="R821"/>
  <c r="Q821"/>
  <c r="P821"/>
  <c r="T820"/>
  <c r="S820"/>
  <c r="R820"/>
  <c r="Q820"/>
  <c r="P820"/>
  <c r="T819"/>
  <c r="S819"/>
  <c r="R819"/>
  <c r="Q819"/>
  <c r="P819"/>
  <c r="T818"/>
  <c r="S818"/>
  <c r="R818"/>
  <c r="Q818"/>
  <c r="P818"/>
  <c r="T817"/>
  <c r="S817"/>
  <c r="R817"/>
  <c r="Q817"/>
  <c r="P817"/>
  <c r="T816"/>
  <c r="S816"/>
  <c r="R816"/>
  <c r="Q816"/>
  <c r="P816"/>
  <c r="T815"/>
  <c r="S815"/>
  <c r="R815"/>
  <c r="Q815"/>
  <c r="P815"/>
  <c r="T814"/>
  <c r="S814"/>
  <c r="R814"/>
  <c r="Q814"/>
  <c r="P814"/>
  <c r="T813"/>
  <c r="S813"/>
  <c r="R813"/>
  <c r="Q813"/>
  <c r="P813"/>
  <c r="T812"/>
  <c r="S812"/>
  <c r="R812"/>
  <c r="Q812"/>
  <c r="P812"/>
  <c r="T811"/>
  <c r="S811"/>
  <c r="R811"/>
  <c r="Q811"/>
  <c r="P811"/>
  <c r="T810"/>
  <c r="S810"/>
  <c r="R810"/>
  <c r="Q810"/>
  <c r="P810"/>
  <c r="T809"/>
  <c r="S809"/>
  <c r="R809"/>
  <c r="Q809"/>
  <c r="P809"/>
  <c r="T808"/>
  <c r="S808"/>
  <c r="R808"/>
  <c r="Q808"/>
  <c r="P808"/>
  <c r="T807"/>
  <c r="S807"/>
  <c r="R807"/>
  <c r="Q807"/>
  <c r="P807"/>
  <c r="T806"/>
  <c r="S806"/>
  <c r="R806"/>
  <c r="Q806"/>
  <c r="P806"/>
  <c r="T805"/>
  <c r="S805"/>
  <c r="R805"/>
  <c r="Q805"/>
  <c r="P805"/>
  <c r="T804"/>
  <c r="S804"/>
  <c r="R804"/>
  <c r="Q804"/>
  <c r="P804"/>
  <c r="T803"/>
  <c r="S803"/>
  <c r="R803"/>
  <c r="Q803"/>
  <c r="P803"/>
  <c r="T802"/>
  <c r="S802"/>
  <c r="R802"/>
  <c r="Q802"/>
  <c r="P802"/>
  <c r="T801"/>
  <c r="S801"/>
  <c r="R801"/>
  <c r="Q801"/>
  <c r="P801"/>
  <c r="T800"/>
  <c r="S800"/>
  <c r="R800"/>
  <c r="Q800"/>
  <c r="P800"/>
  <c r="T799"/>
  <c r="S799"/>
  <c r="R799"/>
  <c r="Q799"/>
  <c r="P799"/>
  <c r="T798"/>
  <c r="S798"/>
  <c r="R798"/>
  <c r="Q798"/>
  <c r="P798"/>
  <c r="T797"/>
  <c r="S797"/>
  <c r="R797"/>
  <c r="Q797"/>
  <c r="P797"/>
  <c r="T796"/>
  <c r="S796"/>
  <c r="R796"/>
  <c r="Q796"/>
  <c r="P796"/>
  <c r="T795"/>
  <c r="S795"/>
  <c r="R795"/>
  <c r="Q795"/>
  <c r="P795"/>
  <c r="T794"/>
  <c r="S794"/>
  <c r="R794"/>
  <c r="Q794"/>
  <c r="P794"/>
  <c r="T793"/>
  <c r="S793"/>
  <c r="R793"/>
  <c r="Q793"/>
  <c r="P793"/>
  <c r="T792"/>
  <c r="S792"/>
  <c r="R792"/>
  <c r="Q792"/>
  <c r="P792"/>
  <c r="T791"/>
  <c r="S791"/>
  <c r="R791"/>
  <c r="Q791"/>
  <c r="P791"/>
  <c r="T790"/>
  <c r="S790"/>
  <c r="R790"/>
  <c r="Q790"/>
  <c r="P790"/>
  <c r="T789"/>
  <c r="S789"/>
  <c r="R789"/>
  <c r="Q789"/>
  <c r="P789"/>
  <c r="T788"/>
  <c r="S788"/>
  <c r="R788"/>
  <c r="Q788"/>
  <c r="P788"/>
  <c r="T787"/>
  <c r="S787"/>
  <c r="R787"/>
  <c r="Q787"/>
  <c r="P787"/>
  <c r="T786"/>
  <c r="S786"/>
  <c r="R786"/>
  <c r="Q786"/>
  <c r="P786"/>
  <c r="T785"/>
  <c r="S785"/>
  <c r="R785"/>
  <c r="Q785"/>
  <c r="P785"/>
  <c r="T784"/>
  <c r="S784"/>
  <c r="R784"/>
  <c r="Q784"/>
  <c r="P784"/>
  <c r="T783"/>
  <c r="S783"/>
  <c r="R783"/>
  <c r="Q783"/>
  <c r="P783"/>
  <c r="T782"/>
  <c r="S782"/>
  <c r="R782"/>
  <c r="Q782"/>
  <c r="P782"/>
  <c r="T781"/>
  <c r="S781"/>
  <c r="R781"/>
  <c r="Q781"/>
  <c r="P781"/>
  <c r="T780"/>
  <c r="S780"/>
  <c r="R780"/>
  <c r="Q780"/>
  <c r="P780"/>
  <c r="T779"/>
  <c r="S779"/>
  <c r="R779"/>
  <c r="Q779"/>
  <c r="P779"/>
  <c r="T778"/>
  <c r="S778"/>
  <c r="R778"/>
  <c r="Q778"/>
  <c r="P778"/>
  <c r="T777"/>
  <c r="S777"/>
  <c r="R777"/>
  <c r="Q777"/>
  <c r="P777"/>
  <c r="T776"/>
  <c r="S776"/>
  <c r="R776"/>
  <c r="Q776"/>
  <c r="P776"/>
  <c r="T775"/>
  <c r="S775"/>
  <c r="R775"/>
  <c r="Q775"/>
  <c r="P775"/>
  <c r="T774"/>
  <c r="S774"/>
  <c r="R774"/>
  <c r="Q774"/>
  <c r="P774"/>
  <c r="T773"/>
  <c r="S773"/>
  <c r="R773"/>
  <c r="Q773"/>
  <c r="P773"/>
  <c r="T772"/>
  <c r="S772"/>
  <c r="R772"/>
  <c r="Q772"/>
  <c r="P772"/>
  <c r="T771"/>
  <c r="S771"/>
  <c r="R771"/>
  <c r="Q771"/>
  <c r="P771"/>
  <c r="T770"/>
  <c r="S770"/>
  <c r="R770"/>
  <c r="Q770"/>
  <c r="P770"/>
  <c r="T769"/>
  <c r="S769"/>
  <c r="R769"/>
  <c r="Q769"/>
  <c r="P769"/>
  <c r="T768"/>
  <c r="S768"/>
  <c r="R768"/>
  <c r="Q768"/>
  <c r="P768"/>
  <c r="T767"/>
  <c r="S767"/>
  <c r="R767"/>
  <c r="Q767"/>
  <c r="P767"/>
  <c r="T766"/>
  <c r="S766"/>
  <c r="R766"/>
  <c r="Q766"/>
  <c r="P766"/>
  <c r="T765"/>
  <c r="S765"/>
  <c r="R765"/>
  <c r="Q765"/>
  <c r="P765"/>
  <c r="T764"/>
  <c r="S764"/>
  <c r="R764"/>
  <c r="Q764"/>
  <c r="P764"/>
  <c r="T763"/>
  <c r="S763"/>
  <c r="R763"/>
  <c r="Q763"/>
  <c r="P763"/>
  <c r="T762"/>
  <c r="S762"/>
  <c r="R762"/>
  <c r="Q762"/>
  <c r="P762"/>
  <c r="T761"/>
  <c r="S761"/>
  <c r="R761"/>
  <c r="Q761"/>
  <c r="P761"/>
  <c r="T760"/>
  <c r="S760"/>
  <c r="R760"/>
  <c r="Q760"/>
  <c r="P760"/>
  <c r="T759"/>
  <c r="S759"/>
  <c r="R759"/>
  <c r="Q759"/>
  <c r="P759"/>
  <c r="T758"/>
  <c r="S758"/>
  <c r="R758"/>
  <c r="Q758"/>
  <c r="P758"/>
  <c r="T757"/>
  <c r="S757"/>
  <c r="R757"/>
  <c r="Q757"/>
  <c r="P757"/>
  <c r="T756"/>
  <c r="S756"/>
  <c r="R756"/>
  <c r="Q756"/>
  <c r="P756"/>
  <c r="T755"/>
  <c r="S755"/>
  <c r="R755"/>
  <c r="Q755"/>
  <c r="P755"/>
  <c r="T754"/>
  <c r="S754"/>
  <c r="R754"/>
  <c r="Q754"/>
  <c r="P754"/>
  <c r="T753"/>
  <c r="S753"/>
  <c r="R753"/>
  <c r="Q753"/>
  <c r="P753"/>
  <c r="T752"/>
  <c r="S752"/>
  <c r="R752"/>
  <c r="Q752"/>
  <c r="P752"/>
  <c r="T751"/>
  <c r="S751"/>
  <c r="R751"/>
  <c r="Q751"/>
  <c r="P751"/>
  <c r="T750"/>
  <c r="S750"/>
  <c r="R750"/>
  <c r="Q750"/>
  <c r="P750"/>
  <c r="T749"/>
  <c r="S749"/>
  <c r="R749"/>
  <c r="Q749"/>
  <c r="P749"/>
  <c r="T748"/>
  <c r="S748"/>
  <c r="R748"/>
  <c r="Q748"/>
  <c r="P748"/>
  <c r="T747"/>
  <c r="S747"/>
  <c r="R747"/>
  <c r="Q747"/>
  <c r="P747"/>
  <c r="T746"/>
  <c r="S746"/>
  <c r="R746"/>
  <c r="Q746"/>
  <c r="P746"/>
  <c r="T745"/>
  <c r="S745"/>
  <c r="R745"/>
  <c r="Q745"/>
  <c r="P745"/>
  <c r="T744"/>
  <c r="S744"/>
  <c r="R744"/>
  <c r="Q744"/>
  <c r="P744"/>
  <c r="T743"/>
  <c r="S743"/>
  <c r="R743"/>
  <c r="Q743"/>
  <c r="P743"/>
  <c r="T742"/>
  <c r="S742"/>
  <c r="R742"/>
  <c r="Q742"/>
  <c r="P742"/>
  <c r="T741"/>
  <c r="S741"/>
  <c r="R741"/>
  <c r="Q741"/>
  <c r="P741"/>
  <c r="T740"/>
  <c r="S740"/>
  <c r="R740"/>
  <c r="Q740"/>
  <c r="P740"/>
  <c r="T739"/>
  <c r="S739"/>
  <c r="R739"/>
  <c r="Q739"/>
  <c r="P739"/>
  <c r="T738"/>
  <c r="S738"/>
  <c r="R738"/>
  <c r="Q738"/>
  <c r="P738"/>
  <c r="T737"/>
  <c r="S737"/>
  <c r="R737"/>
  <c r="Q737"/>
  <c r="P737"/>
  <c r="T736"/>
  <c r="S736"/>
  <c r="R736"/>
  <c r="Q736"/>
  <c r="P736"/>
  <c r="T735"/>
  <c r="S735"/>
  <c r="R735"/>
  <c r="Q735"/>
  <c r="P735"/>
  <c r="T734"/>
  <c r="S734"/>
  <c r="R734"/>
  <c r="Q734"/>
  <c r="P734"/>
  <c r="T733"/>
  <c r="S733"/>
  <c r="R733"/>
  <c r="Q733"/>
  <c r="P733"/>
  <c r="T732"/>
  <c r="S732"/>
  <c r="R732"/>
  <c r="Q732"/>
  <c r="P732"/>
  <c r="T731"/>
  <c r="S731"/>
  <c r="R731"/>
  <c r="Q731"/>
  <c r="P731"/>
  <c r="T730"/>
  <c r="S730"/>
  <c r="R730"/>
  <c r="Q730"/>
  <c r="P730"/>
  <c r="T729"/>
  <c r="S729"/>
  <c r="R729"/>
  <c r="Q729"/>
  <c r="P729"/>
  <c r="T728"/>
  <c r="S728"/>
  <c r="R728"/>
  <c r="Q728"/>
  <c r="P728"/>
  <c r="T727"/>
  <c r="S727"/>
  <c r="R727"/>
  <c r="Q727"/>
  <c r="P727"/>
  <c r="T726"/>
  <c r="S726"/>
  <c r="R726"/>
  <c r="Q726"/>
  <c r="P726"/>
  <c r="T725"/>
  <c r="S725"/>
  <c r="R725"/>
  <c r="Q725"/>
  <c r="P725"/>
  <c r="T724"/>
  <c r="S724"/>
  <c r="R724"/>
  <c r="Q724"/>
  <c r="P724"/>
  <c r="T723"/>
  <c r="S723"/>
  <c r="R723"/>
  <c r="Q723"/>
  <c r="P723"/>
  <c r="T722"/>
  <c r="S722"/>
  <c r="R722"/>
  <c r="Q722"/>
  <c r="P722"/>
  <c r="T721"/>
  <c r="S721"/>
  <c r="R721"/>
  <c r="Q721"/>
  <c r="P721"/>
  <c r="T720"/>
  <c r="S720"/>
  <c r="R720"/>
  <c r="Q720"/>
  <c r="P720"/>
  <c r="T719"/>
  <c r="S719"/>
  <c r="R719"/>
  <c r="Q719"/>
  <c r="P719"/>
  <c r="T718"/>
  <c r="S718"/>
  <c r="R718"/>
  <c r="Q718"/>
  <c r="P718"/>
  <c r="T717"/>
  <c r="S717"/>
  <c r="R717"/>
  <c r="Q717"/>
  <c r="P717"/>
  <c r="T716"/>
  <c r="S716"/>
  <c r="R716"/>
  <c r="Q716"/>
  <c r="P716"/>
  <c r="T715"/>
  <c r="S715"/>
  <c r="R715"/>
  <c r="Q715"/>
  <c r="P715"/>
  <c r="T714"/>
  <c r="S714"/>
  <c r="R714"/>
  <c r="Q714"/>
  <c r="P714"/>
  <c r="T713"/>
  <c r="S713"/>
  <c r="R713"/>
  <c r="Q713"/>
  <c r="P713"/>
  <c r="T712"/>
  <c r="S712"/>
  <c r="R712"/>
  <c r="Q712"/>
  <c r="P712"/>
  <c r="T711"/>
  <c r="S711"/>
  <c r="R711"/>
  <c r="Q711"/>
  <c r="P711"/>
  <c r="T710"/>
  <c r="S710"/>
  <c r="R710"/>
  <c r="Q710"/>
  <c r="P710"/>
  <c r="T709"/>
  <c r="S709"/>
  <c r="R709"/>
  <c r="Q709"/>
  <c r="P709"/>
  <c r="T708"/>
  <c r="S708"/>
  <c r="R708"/>
  <c r="Q708"/>
  <c r="P708"/>
  <c r="T707"/>
  <c r="S707"/>
  <c r="R707"/>
  <c r="Q707"/>
  <c r="P707"/>
  <c r="T706"/>
  <c r="S706"/>
  <c r="R706"/>
  <c r="Q706"/>
  <c r="P706"/>
  <c r="T705"/>
  <c r="S705"/>
  <c r="R705"/>
  <c r="Q705"/>
  <c r="P705"/>
  <c r="T704"/>
  <c r="S704"/>
  <c r="R704"/>
  <c r="Q704"/>
  <c r="P704"/>
  <c r="T702"/>
  <c r="S702"/>
  <c r="R702"/>
  <c r="Q702"/>
  <c r="P702"/>
  <c r="T701"/>
  <c r="S701"/>
  <c r="R701"/>
  <c r="Q701"/>
  <c r="P701"/>
  <c r="T700"/>
  <c r="S700"/>
  <c r="R700"/>
  <c r="Q700"/>
  <c r="P700"/>
  <c r="T699"/>
  <c r="S699"/>
  <c r="R699"/>
  <c r="Q699"/>
  <c r="P699"/>
  <c r="T698"/>
  <c r="S698"/>
  <c r="R698"/>
  <c r="Q698"/>
  <c r="P698"/>
  <c r="T697"/>
  <c r="S697"/>
  <c r="R697"/>
  <c r="Q697"/>
  <c r="P697"/>
  <c r="T696"/>
  <c r="S696"/>
  <c r="R696"/>
  <c r="Q696"/>
  <c r="P696"/>
  <c r="T695"/>
  <c r="S695"/>
  <c r="R695"/>
  <c r="Q695"/>
  <c r="P695"/>
  <c r="T694"/>
  <c r="S694"/>
  <c r="R694"/>
  <c r="Q694"/>
  <c r="P694"/>
  <c r="T693"/>
  <c r="S693"/>
  <c r="R693"/>
  <c r="Q693"/>
  <c r="P693"/>
  <c r="T692"/>
  <c r="S692"/>
  <c r="R692"/>
  <c r="Q692"/>
  <c r="P692"/>
  <c r="T691"/>
  <c r="S691"/>
  <c r="R691"/>
  <c r="Q691"/>
  <c r="P691"/>
  <c r="T690"/>
  <c r="S690"/>
  <c r="R690"/>
  <c r="Q690"/>
  <c r="P690"/>
  <c r="T689"/>
  <c r="S689"/>
  <c r="R689"/>
  <c r="Q689"/>
  <c r="P689"/>
  <c r="T688"/>
  <c r="S688"/>
  <c r="R688"/>
  <c r="Q688"/>
  <c r="P688"/>
  <c r="T687"/>
  <c r="S687"/>
  <c r="R687"/>
  <c r="Q687"/>
  <c r="P687"/>
  <c r="T686"/>
  <c r="S686"/>
  <c r="R686"/>
  <c r="Q686"/>
  <c r="P686"/>
  <c r="T685"/>
  <c r="S685"/>
  <c r="R685"/>
  <c r="Q685"/>
  <c r="P685"/>
  <c r="T684"/>
  <c r="S684"/>
  <c r="R684"/>
  <c r="Q684"/>
  <c r="P684"/>
  <c r="T683"/>
  <c r="S683"/>
  <c r="R683"/>
  <c r="Q683"/>
  <c r="P683"/>
  <c r="T682"/>
  <c r="S682"/>
  <c r="R682"/>
  <c r="Q682"/>
  <c r="P682"/>
  <c r="T681"/>
  <c r="S681"/>
  <c r="R681"/>
  <c r="Q681"/>
  <c r="P681"/>
  <c r="T680"/>
  <c r="S680"/>
  <c r="R680"/>
  <c r="Q680"/>
  <c r="P680"/>
  <c r="T679"/>
  <c r="S679"/>
  <c r="R679"/>
  <c r="Q679"/>
  <c r="P679"/>
  <c r="T678"/>
  <c r="S678"/>
  <c r="R678"/>
  <c r="Q678"/>
  <c r="P678"/>
  <c r="T677"/>
  <c r="S677"/>
  <c r="R677"/>
  <c r="Q677"/>
  <c r="P677"/>
  <c r="T676"/>
  <c r="S676"/>
  <c r="R676"/>
  <c r="Q676"/>
  <c r="P676"/>
  <c r="T675"/>
  <c r="S675"/>
  <c r="R675"/>
  <c r="Q675"/>
  <c r="P675"/>
  <c r="T674"/>
  <c r="S674"/>
  <c r="R674"/>
  <c r="Q674"/>
  <c r="P674"/>
  <c r="T673"/>
  <c r="S673"/>
  <c r="R673"/>
  <c r="Q673"/>
  <c r="P673"/>
  <c r="T672"/>
  <c r="S672"/>
  <c r="R672"/>
  <c r="Q672"/>
  <c r="P672"/>
  <c r="T671"/>
  <c r="S671"/>
  <c r="R671"/>
  <c r="Q671"/>
  <c r="P671"/>
  <c r="T670"/>
  <c r="S670"/>
  <c r="R670"/>
  <c r="Q670"/>
  <c r="P670"/>
  <c r="T669"/>
  <c r="S669"/>
  <c r="R669"/>
  <c r="Q669"/>
  <c r="P669"/>
  <c r="T668"/>
  <c r="S668"/>
  <c r="R668"/>
  <c r="Q668"/>
  <c r="P668"/>
  <c r="T667"/>
  <c r="S667"/>
  <c r="R667"/>
  <c r="Q667"/>
  <c r="P667"/>
  <c r="T666"/>
  <c r="S666"/>
  <c r="R666"/>
  <c r="Q666"/>
  <c r="P666"/>
  <c r="T665"/>
  <c r="S665"/>
  <c r="R665"/>
  <c r="Q665"/>
  <c r="P665"/>
  <c r="T664"/>
  <c r="S664"/>
  <c r="R664"/>
  <c r="Q664"/>
  <c r="P664"/>
  <c r="T663"/>
  <c r="S663"/>
  <c r="R663"/>
  <c r="Q663"/>
  <c r="P663"/>
  <c r="T662"/>
  <c r="S662"/>
  <c r="R662"/>
  <c r="Q662"/>
  <c r="P662"/>
  <c r="T661"/>
  <c r="S661"/>
  <c r="R661"/>
  <c r="Q661"/>
  <c r="P661"/>
  <c r="T660"/>
  <c r="S660"/>
  <c r="R660"/>
  <c r="Q660"/>
  <c r="P660"/>
  <c r="T659"/>
  <c r="S659"/>
  <c r="R659"/>
  <c r="Q659"/>
  <c r="P659"/>
  <c r="T658"/>
  <c r="S658"/>
  <c r="R658"/>
  <c r="Q658"/>
  <c r="P658"/>
  <c r="T657"/>
  <c r="S657"/>
  <c r="R657"/>
  <c r="Q657"/>
  <c r="P657"/>
  <c r="T656"/>
  <c r="S656"/>
  <c r="R656"/>
  <c r="Q656"/>
  <c r="P656"/>
  <c r="T655"/>
  <c r="S655"/>
  <c r="R655"/>
  <c r="Q655"/>
  <c r="P655"/>
  <c r="T654"/>
  <c r="S654"/>
  <c r="R654"/>
  <c r="Q654"/>
  <c r="P654"/>
  <c r="T653"/>
  <c r="S653"/>
  <c r="R653"/>
  <c r="Q653"/>
  <c r="P653"/>
  <c r="T652"/>
  <c r="S652"/>
  <c r="R652"/>
  <c r="Q652"/>
  <c r="P652"/>
  <c r="T651"/>
  <c r="S651"/>
  <c r="R651"/>
  <c r="Q651"/>
  <c r="P651"/>
  <c r="T650"/>
  <c r="S650"/>
  <c r="R650"/>
  <c r="Q650"/>
  <c r="P650"/>
  <c r="T649"/>
  <c r="S649"/>
  <c r="R649"/>
  <c r="Q649"/>
  <c r="P649"/>
  <c r="T648"/>
  <c r="S648"/>
  <c r="R648"/>
  <c r="Q648"/>
  <c r="P648"/>
  <c r="T647"/>
  <c r="S647"/>
  <c r="R647"/>
  <c r="Q647"/>
  <c r="P647"/>
  <c r="T646"/>
  <c r="S646"/>
  <c r="R646"/>
  <c r="Q646"/>
  <c r="P646"/>
  <c r="T645"/>
  <c r="S645"/>
  <c r="R645"/>
  <c r="Q645"/>
  <c r="P645"/>
  <c r="T644"/>
  <c r="S644"/>
  <c r="R644"/>
  <c r="Q644"/>
  <c r="P644"/>
  <c r="T643"/>
  <c r="S643"/>
  <c r="R643"/>
  <c r="Q643"/>
  <c r="P643"/>
  <c r="T642"/>
  <c r="S642"/>
  <c r="R642"/>
  <c r="Q642"/>
  <c r="P642"/>
  <c r="T641"/>
  <c r="S641"/>
  <c r="R641"/>
  <c r="Q641"/>
  <c r="P641"/>
  <c r="T640"/>
  <c r="S640"/>
  <c r="R640"/>
  <c r="Q640"/>
  <c r="P640"/>
  <c r="T639"/>
  <c r="S639"/>
  <c r="R639"/>
  <c r="Q639"/>
  <c r="P639"/>
  <c r="T638"/>
  <c r="S638"/>
  <c r="R638"/>
  <c r="Q638"/>
  <c r="P638"/>
  <c r="T637"/>
  <c r="S637"/>
  <c r="R637"/>
  <c r="Q637"/>
  <c r="P637"/>
  <c r="T636"/>
  <c r="S636"/>
  <c r="R636"/>
  <c r="Q636"/>
  <c r="P636"/>
  <c r="T635"/>
  <c r="S635"/>
  <c r="R635"/>
  <c r="Q635"/>
  <c r="P635"/>
  <c r="T634"/>
  <c r="S634"/>
  <c r="R634"/>
  <c r="Q634"/>
  <c r="P634"/>
  <c r="T633"/>
  <c r="S633"/>
  <c r="R633"/>
  <c r="Q633"/>
  <c r="P633"/>
  <c r="T632"/>
  <c r="S632"/>
  <c r="R632"/>
  <c r="Q632"/>
  <c r="P632"/>
  <c r="T631"/>
  <c r="S631"/>
  <c r="R631"/>
  <c r="Q631"/>
  <c r="P631"/>
  <c r="T630"/>
  <c r="S630"/>
  <c r="R630"/>
  <c r="Q630"/>
  <c r="P630"/>
  <c r="T629"/>
  <c r="S629"/>
  <c r="R629"/>
  <c r="Q629"/>
  <c r="P629"/>
  <c r="T628"/>
  <c r="S628"/>
  <c r="R628"/>
  <c r="Q628"/>
  <c r="P628"/>
  <c r="T627"/>
  <c r="S627"/>
  <c r="R627"/>
  <c r="Q627"/>
  <c r="P627"/>
  <c r="T626"/>
  <c r="S626"/>
  <c r="R626"/>
  <c r="Q626"/>
  <c r="P626"/>
  <c r="T625"/>
  <c r="S625"/>
  <c r="R625"/>
  <c r="Q625"/>
  <c r="P625"/>
  <c r="T624"/>
  <c r="S624"/>
  <c r="R624"/>
  <c r="Q624"/>
  <c r="P624"/>
  <c r="T623"/>
  <c r="S623"/>
  <c r="R623"/>
  <c r="Q623"/>
  <c r="P623"/>
  <c r="T622"/>
  <c r="S622"/>
  <c r="R622"/>
  <c r="Q622"/>
  <c r="P622"/>
  <c r="T621"/>
  <c r="S621"/>
  <c r="R621"/>
  <c r="Q621"/>
  <c r="P621"/>
  <c r="T620"/>
  <c r="S620"/>
  <c r="R620"/>
  <c r="Q620"/>
  <c r="P620"/>
  <c r="T619"/>
  <c r="S619"/>
  <c r="R619"/>
  <c r="Q619"/>
  <c r="P619"/>
  <c r="T618"/>
  <c r="S618"/>
  <c r="R618"/>
  <c r="Q618"/>
  <c r="P618"/>
  <c r="T617"/>
  <c r="S617"/>
  <c r="R617"/>
  <c r="Q617"/>
  <c r="P617"/>
  <c r="T616"/>
  <c r="S616"/>
  <c r="R616"/>
  <c r="Q616"/>
  <c r="P616"/>
  <c r="T615"/>
  <c r="S615"/>
  <c r="R615"/>
  <c r="Q615"/>
  <c r="P615"/>
  <c r="T614"/>
  <c r="S614"/>
  <c r="R614"/>
  <c r="Q614"/>
  <c r="P614"/>
  <c r="T613"/>
  <c r="S613"/>
  <c r="R613"/>
  <c r="Q613"/>
  <c r="P613"/>
  <c r="T612"/>
  <c r="S612"/>
  <c r="R612"/>
  <c r="Q612"/>
  <c r="P612"/>
  <c r="T611"/>
  <c r="S611"/>
  <c r="R611"/>
  <c r="Q611"/>
  <c r="P611"/>
  <c r="T610"/>
  <c r="S610"/>
  <c r="R610"/>
  <c r="Q610"/>
  <c r="P610"/>
  <c r="T609"/>
  <c r="S609"/>
  <c r="R609"/>
  <c r="Q609"/>
  <c r="P609"/>
  <c r="T608"/>
  <c r="S608"/>
  <c r="R608"/>
  <c r="Q608"/>
  <c r="P608"/>
  <c r="T607"/>
  <c r="S607"/>
  <c r="R607"/>
  <c r="Q607"/>
  <c r="P607"/>
  <c r="T606"/>
  <c r="S606"/>
  <c r="R606"/>
  <c r="Q606"/>
  <c r="P606"/>
  <c r="T605"/>
  <c r="S605"/>
  <c r="R605"/>
  <c r="Q605"/>
  <c r="P605"/>
  <c r="T604"/>
  <c r="S604"/>
  <c r="R604"/>
  <c r="Q604"/>
  <c r="P604"/>
  <c r="T603"/>
  <c r="S603"/>
  <c r="R603"/>
  <c r="Q603"/>
  <c r="P603"/>
  <c r="T602"/>
  <c r="S602"/>
  <c r="R602"/>
  <c r="Q602"/>
  <c r="P602"/>
  <c r="T601"/>
  <c r="S601"/>
  <c r="R601"/>
  <c r="Q601"/>
  <c r="P601"/>
  <c r="T600"/>
  <c r="S600"/>
  <c r="R600"/>
  <c r="Q600"/>
  <c r="P600"/>
  <c r="T599"/>
  <c r="S599"/>
  <c r="R599"/>
  <c r="Q599"/>
  <c r="P599"/>
  <c r="T598"/>
  <c r="S598"/>
  <c r="R598"/>
  <c r="Q598"/>
  <c r="P598"/>
  <c r="T597"/>
  <c r="S597"/>
  <c r="R597"/>
  <c r="Q597"/>
  <c r="P597"/>
  <c r="T596"/>
  <c r="S596"/>
  <c r="R596"/>
  <c r="Q596"/>
  <c r="P596"/>
  <c r="T595"/>
  <c r="S595"/>
  <c r="R595"/>
  <c r="Q595"/>
  <c r="P595"/>
  <c r="T594"/>
  <c r="S594"/>
  <c r="R594"/>
  <c r="Q594"/>
  <c r="P594"/>
  <c r="T593"/>
  <c r="S593"/>
  <c r="R593"/>
  <c r="Q593"/>
  <c r="P593"/>
  <c r="T592"/>
  <c r="S592"/>
  <c r="R592"/>
  <c r="Q592"/>
  <c r="P592"/>
  <c r="T591"/>
  <c r="S591"/>
  <c r="R591"/>
  <c r="Q591"/>
  <c r="P591"/>
  <c r="T590"/>
  <c r="S590"/>
  <c r="R590"/>
  <c r="Q590"/>
  <c r="P590"/>
  <c r="T589"/>
  <c r="S589"/>
  <c r="R589"/>
  <c r="Q589"/>
  <c r="P589"/>
  <c r="T588"/>
  <c r="S588"/>
  <c r="R588"/>
  <c r="Q588"/>
  <c r="P588"/>
  <c r="T587"/>
  <c r="S587"/>
  <c r="R587"/>
  <c r="Q587"/>
  <c r="P587"/>
  <c r="T586"/>
  <c r="S586"/>
  <c r="R586"/>
  <c r="Q586"/>
  <c r="P586"/>
  <c r="T585"/>
  <c r="S585"/>
  <c r="R585"/>
  <c r="Q585"/>
  <c r="P585"/>
  <c r="T584"/>
  <c r="S584"/>
  <c r="R584"/>
  <c r="Q584"/>
  <c r="P584"/>
  <c r="T583"/>
  <c r="S583"/>
  <c r="R583"/>
  <c r="Q583"/>
  <c r="P583"/>
  <c r="T582"/>
  <c r="S582"/>
  <c r="R582"/>
  <c r="Q582"/>
  <c r="P582"/>
  <c r="T581"/>
  <c r="S581"/>
  <c r="R581"/>
  <c r="Q581"/>
  <c r="P581"/>
  <c r="T580"/>
  <c r="S580"/>
  <c r="R580"/>
  <c r="Q580"/>
  <c r="P580"/>
  <c r="T579"/>
  <c r="S579"/>
  <c r="R579"/>
  <c r="Q579"/>
  <c r="P579"/>
  <c r="T578"/>
  <c r="S578"/>
  <c r="R578"/>
  <c r="Q578"/>
  <c r="P578"/>
  <c r="T577"/>
  <c r="S577"/>
  <c r="R577"/>
  <c r="Q577"/>
  <c r="P577"/>
  <c r="T576"/>
  <c r="S576"/>
  <c r="R576"/>
  <c r="Q576"/>
  <c r="P576"/>
  <c r="T575"/>
  <c r="S575"/>
  <c r="R575"/>
  <c r="Q575"/>
  <c r="P575"/>
  <c r="T574"/>
  <c r="S574"/>
  <c r="R574"/>
  <c r="Q574"/>
  <c r="P574"/>
  <c r="T573"/>
  <c r="S573"/>
  <c r="R573"/>
  <c r="Q573"/>
  <c r="P573"/>
  <c r="T572"/>
  <c r="S572"/>
  <c r="R572"/>
  <c r="Q572"/>
  <c r="P572"/>
  <c r="T571"/>
  <c r="S571"/>
  <c r="R571"/>
  <c r="Q571"/>
  <c r="P571"/>
  <c r="T570"/>
  <c r="S570"/>
  <c r="R570"/>
  <c r="Q570"/>
  <c r="P570"/>
  <c r="T569"/>
  <c r="S569"/>
  <c r="R569"/>
  <c r="Q569"/>
  <c r="P569"/>
  <c r="T568"/>
  <c r="S568"/>
  <c r="R568"/>
  <c r="Q568"/>
  <c r="P568"/>
  <c r="T567"/>
  <c r="S567"/>
  <c r="R567"/>
  <c r="Q567"/>
  <c r="P567"/>
  <c r="T566"/>
  <c r="S566"/>
  <c r="R566"/>
  <c r="Q566"/>
  <c r="P566"/>
  <c r="T565"/>
  <c r="S565"/>
  <c r="R565"/>
  <c r="Q565"/>
  <c r="P565"/>
  <c r="T564"/>
  <c r="S564"/>
  <c r="R564"/>
  <c r="Q564"/>
  <c r="P564"/>
  <c r="T563"/>
  <c r="S563"/>
  <c r="R563"/>
  <c r="Q563"/>
  <c r="P563"/>
  <c r="T562"/>
  <c r="S562"/>
  <c r="R562"/>
  <c r="Q562"/>
  <c r="P562"/>
  <c r="T561"/>
  <c r="S561"/>
  <c r="R561"/>
  <c r="Q561"/>
  <c r="P561"/>
  <c r="T560"/>
  <c r="S560"/>
  <c r="R560"/>
  <c r="Q560"/>
  <c r="P560"/>
  <c r="T559"/>
  <c r="S559"/>
  <c r="R559"/>
  <c r="Q559"/>
  <c r="P559"/>
  <c r="T558"/>
  <c r="S558"/>
  <c r="R558"/>
  <c r="Q558"/>
  <c r="P558"/>
  <c r="T557"/>
  <c r="S557"/>
  <c r="R557"/>
  <c r="Q557"/>
  <c r="P557"/>
  <c r="T556"/>
  <c r="S556"/>
  <c r="R556"/>
  <c r="Q556"/>
  <c r="P556"/>
  <c r="T555"/>
  <c r="S555"/>
  <c r="R555"/>
  <c r="Q555"/>
  <c r="P555"/>
  <c r="T554"/>
  <c r="S554"/>
  <c r="R554"/>
  <c r="Q554"/>
  <c r="P554"/>
  <c r="T553"/>
  <c r="S553"/>
  <c r="R553"/>
  <c r="Q553"/>
  <c r="P553"/>
  <c r="T552"/>
  <c r="S552"/>
  <c r="R552"/>
  <c r="Q552"/>
  <c r="P552"/>
  <c r="T551"/>
  <c r="S551"/>
  <c r="R551"/>
  <c r="Q551"/>
  <c r="P551"/>
  <c r="T550"/>
  <c r="S550"/>
  <c r="R550"/>
  <c r="Q550"/>
  <c r="P550"/>
  <c r="T549"/>
  <c r="S549"/>
  <c r="R549"/>
  <c r="Q549"/>
  <c r="P549"/>
  <c r="T548"/>
  <c r="S548"/>
  <c r="R548"/>
  <c r="Q548"/>
  <c r="P548"/>
  <c r="T547"/>
  <c r="S547"/>
  <c r="R547"/>
  <c r="Q547"/>
  <c r="P547"/>
  <c r="T546"/>
  <c r="S546"/>
  <c r="R546"/>
  <c r="Q546"/>
  <c r="P546"/>
  <c r="T545"/>
  <c r="S545"/>
  <c r="R545"/>
  <c r="Q545"/>
  <c r="P545"/>
  <c r="T544"/>
  <c r="S544"/>
  <c r="R544"/>
  <c r="Q544"/>
  <c r="P544"/>
  <c r="T543"/>
  <c r="S543"/>
  <c r="R543"/>
  <c r="Q543"/>
  <c r="P543"/>
  <c r="T542"/>
  <c r="S542"/>
  <c r="R542"/>
  <c r="Q542"/>
  <c r="P542"/>
  <c r="T541"/>
  <c r="S541"/>
  <c r="R541"/>
  <c r="Q541"/>
  <c r="P541"/>
  <c r="T540"/>
  <c r="S540"/>
  <c r="R540"/>
  <c r="Q540"/>
  <c r="P540"/>
  <c r="T539"/>
  <c r="S539"/>
  <c r="R539"/>
  <c r="Q539"/>
  <c r="P539"/>
  <c r="T538"/>
  <c r="S538"/>
  <c r="R538"/>
  <c r="Q538"/>
  <c r="P538"/>
  <c r="T537"/>
  <c r="S537"/>
  <c r="R537"/>
  <c r="Q537"/>
  <c r="P537"/>
  <c r="T536"/>
  <c r="S536"/>
  <c r="R536"/>
  <c r="Q536"/>
  <c r="P536"/>
  <c r="T535"/>
  <c r="S535"/>
  <c r="R535"/>
  <c r="Q535"/>
  <c r="P535"/>
  <c r="T534"/>
  <c r="S534"/>
  <c r="R534"/>
  <c r="Q534"/>
  <c r="P534"/>
  <c r="T533"/>
  <c r="S533"/>
  <c r="R533"/>
  <c r="Q533"/>
  <c r="P533"/>
  <c r="T532"/>
  <c r="S532"/>
  <c r="R532"/>
  <c r="Q532"/>
  <c r="P532"/>
  <c r="T531"/>
  <c r="S531"/>
  <c r="R531"/>
  <c r="Q531"/>
  <c r="P531"/>
  <c r="T530"/>
  <c r="S530"/>
  <c r="R530"/>
  <c r="Q530"/>
  <c r="P530"/>
  <c r="T529"/>
  <c r="S529"/>
  <c r="R529"/>
  <c r="Q529"/>
  <c r="P529"/>
  <c r="T528"/>
  <c r="S528"/>
  <c r="R528"/>
  <c r="Q528"/>
  <c r="P528"/>
  <c r="T527"/>
  <c r="S527"/>
  <c r="R527"/>
  <c r="Q527"/>
  <c r="P527"/>
  <c r="T526"/>
  <c r="S526"/>
  <c r="R526"/>
  <c r="Q526"/>
  <c r="P526"/>
  <c r="T525"/>
  <c r="S525"/>
  <c r="R525"/>
  <c r="Q525"/>
  <c r="P525"/>
  <c r="T524"/>
  <c r="S524"/>
  <c r="R524"/>
  <c r="Q524"/>
  <c r="P524"/>
  <c r="T523"/>
  <c r="S523"/>
  <c r="R523"/>
  <c r="Q523"/>
  <c r="P523"/>
  <c r="T522"/>
  <c r="S522"/>
  <c r="R522"/>
  <c r="Q522"/>
  <c r="P522"/>
  <c r="T521"/>
  <c r="S521"/>
  <c r="R521"/>
  <c r="Q521"/>
  <c r="P521"/>
  <c r="T520"/>
  <c r="S520"/>
  <c r="R520"/>
  <c r="Q520"/>
  <c r="P520"/>
  <c r="T519"/>
  <c r="S519"/>
  <c r="R519"/>
  <c r="Q519"/>
  <c r="P519"/>
  <c r="T518"/>
  <c r="S518"/>
  <c r="R518"/>
  <c r="Q518"/>
  <c r="P518"/>
  <c r="T517"/>
  <c r="S517"/>
  <c r="R517"/>
  <c r="Q517"/>
  <c r="P517"/>
  <c r="T516"/>
  <c r="S516"/>
  <c r="R516"/>
  <c r="Q516"/>
  <c r="P516"/>
  <c r="T515"/>
  <c r="S515"/>
  <c r="R515"/>
  <c r="Q515"/>
  <c r="P515"/>
  <c r="T514"/>
  <c r="S514"/>
  <c r="R514"/>
  <c r="Q514"/>
  <c r="P514"/>
  <c r="T513"/>
  <c r="S513"/>
  <c r="R513"/>
  <c r="Q513"/>
  <c r="P513"/>
  <c r="T512"/>
  <c r="S512"/>
  <c r="R512"/>
  <c r="Q512"/>
  <c r="P512"/>
  <c r="T511"/>
  <c r="S511"/>
  <c r="R511"/>
  <c r="Q511"/>
  <c r="P511"/>
  <c r="T510"/>
  <c r="S510"/>
  <c r="R510"/>
  <c r="Q510"/>
  <c r="P510"/>
  <c r="T509"/>
  <c r="S509"/>
  <c r="R509"/>
  <c r="Q509"/>
  <c r="P509"/>
  <c r="T508"/>
  <c r="S508"/>
  <c r="R508"/>
  <c r="Q508"/>
  <c r="P508"/>
  <c r="T507"/>
  <c r="S507"/>
  <c r="R507"/>
  <c r="Q507"/>
  <c r="P507"/>
  <c r="T506"/>
  <c r="S506"/>
  <c r="R506"/>
  <c r="Q506"/>
  <c r="P506"/>
  <c r="T505"/>
  <c r="S505"/>
  <c r="R505"/>
  <c r="Q505"/>
  <c r="P505"/>
  <c r="T504"/>
  <c r="S504"/>
  <c r="R504"/>
  <c r="Q504"/>
  <c r="P504"/>
  <c r="T503"/>
  <c r="S503"/>
  <c r="R503"/>
  <c r="Q503"/>
  <c r="P503"/>
  <c r="T502"/>
  <c r="S502"/>
  <c r="R502"/>
  <c r="Q502"/>
  <c r="P502"/>
  <c r="T501"/>
  <c r="S501"/>
  <c r="R501"/>
  <c r="Q501"/>
  <c r="P501"/>
  <c r="T500"/>
  <c r="S500"/>
  <c r="R500"/>
  <c r="Q500"/>
  <c r="P500"/>
  <c r="T499"/>
  <c r="S499"/>
  <c r="R499"/>
  <c r="Q499"/>
  <c r="P499"/>
  <c r="T498"/>
  <c r="S498"/>
  <c r="R498"/>
  <c r="Q498"/>
  <c r="P498"/>
  <c r="T497"/>
  <c r="S497"/>
  <c r="R497"/>
  <c r="Q497"/>
  <c r="P497"/>
  <c r="T496"/>
  <c r="S496"/>
  <c r="R496"/>
  <c r="Q496"/>
  <c r="P496"/>
  <c r="T495"/>
  <c r="S495"/>
  <c r="R495"/>
  <c r="Q495"/>
  <c r="P495"/>
  <c r="T494"/>
  <c r="S494"/>
  <c r="R494"/>
  <c r="Q494"/>
  <c r="P494"/>
  <c r="T493"/>
  <c r="S493"/>
  <c r="R493"/>
  <c r="Q493"/>
  <c r="P493"/>
  <c r="T492"/>
  <c r="S492"/>
  <c r="R492"/>
  <c r="Q492"/>
  <c r="P492"/>
  <c r="T491"/>
  <c r="S491"/>
  <c r="R491"/>
  <c r="Q491"/>
  <c r="P491"/>
  <c r="T490"/>
  <c r="S490"/>
  <c r="R490"/>
  <c r="Q490"/>
  <c r="P490"/>
  <c r="T489"/>
  <c r="S489"/>
  <c r="R489"/>
  <c r="Q489"/>
  <c r="P489"/>
  <c r="T488"/>
  <c r="S488"/>
  <c r="R488"/>
  <c r="Q488"/>
  <c r="P488"/>
  <c r="T487"/>
  <c r="S487"/>
  <c r="R487"/>
  <c r="Q487"/>
  <c r="P487"/>
  <c r="T486"/>
  <c r="S486"/>
  <c r="R486"/>
  <c r="Q486"/>
  <c r="P486"/>
  <c r="T485"/>
  <c r="S485"/>
  <c r="R485"/>
  <c r="Q485"/>
  <c r="P485"/>
  <c r="T484"/>
  <c r="S484"/>
  <c r="R484"/>
  <c r="Q484"/>
  <c r="P484"/>
  <c r="T483"/>
  <c r="S483"/>
  <c r="R483"/>
  <c r="Q483"/>
  <c r="P483"/>
  <c r="T482"/>
  <c r="S482"/>
  <c r="R482"/>
  <c r="Q482"/>
  <c r="P482"/>
  <c r="T481"/>
  <c r="S481"/>
  <c r="R481"/>
  <c r="Q481"/>
  <c r="P481"/>
  <c r="T480"/>
  <c r="S480"/>
  <c r="R480"/>
  <c r="Q480"/>
  <c r="P480"/>
  <c r="T479"/>
  <c r="S479"/>
  <c r="R479"/>
  <c r="Q479"/>
  <c r="P479"/>
  <c r="T478"/>
  <c r="S478"/>
  <c r="R478"/>
  <c r="Q478"/>
  <c r="P478"/>
  <c r="T477"/>
  <c r="S477"/>
  <c r="R477"/>
  <c r="Q477"/>
  <c r="P477"/>
  <c r="T476"/>
  <c r="S476"/>
  <c r="R476"/>
  <c r="Q476"/>
  <c r="P476"/>
  <c r="T475"/>
  <c r="S475"/>
  <c r="R475"/>
  <c r="Q475"/>
  <c r="P475"/>
  <c r="T474"/>
  <c r="S474"/>
  <c r="R474"/>
  <c r="Q474"/>
  <c r="P474"/>
  <c r="T473"/>
  <c r="S473"/>
  <c r="R473"/>
  <c r="Q473"/>
  <c r="P473"/>
  <c r="T472"/>
  <c r="S472"/>
  <c r="R472"/>
  <c r="Q472"/>
  <c r="P472"/>
  <c r="T471"/>
  <c r="S471"/>
  <c r="R471"/>
  <c r="Q471"/>
  <c r="P471"/>
  <c r="T470"/>
  <c r="S470"/>
  <c r="R470"/>
  <c r="Q470"/>
  <c r="P470"/>
  <c r="T469"/>
  <c r="S469"/>
  <c r="R469"/>
  <c r="Q469"/>
  <c r="P469"/>
  <c r="T468"/>
  <c r="S468"/>
  <c r="R468"/>
  <c r="Q468"/>
  <c r="P468"/>
  <c r="T467"/>
  <c r="S467"/>
  <c r="R467"/>
  <c r="Q467"/>
  <c r="P467"/>
  <c r="T466"/>
  <c r="S466"/>
  <c r="R466"/>
  <c r="Q466"/>
  <c r="P466"/>
  <c r="T465"/>
  <c r="S465"/>
  <c r="R465"/>
  <c r="Q465"/>
  <c r="P465"/>
  <c r="T464"/>
  <c r="S464"/>
  <c r="R464"/>
  <c r="Q464"/>
  <c r="P464"/>
  <c r="T463"/>
  <c r="S463"/>
  <c r="R463"/>
  <c r="Q463"/>
  <c r="P463"/>
  <c r="T462"/>
  <c r="S462"/>
  <c r="R462"/>
  <c r="Q462"/>
  <c r="P462"/>
  <c r="T461"/>
  <c r="S461"/>
  <c r="R461"/>
  <c r="Q461"/>
  <c r="P461"/>
  <c r="T460"/>
  <c r="S460"/>
  <c r="R460"/>
  <c r="Q460"/>
  <c r="P460"/>
  <c r="T459"/>
  <c r="S459"/>
  <c r="R459"/>
  <c r="Q459"/>
  <c r="P459"/>
  <c r="T458"/>
  <c r="S458"/>
  <c r="R458"/>
  <c r="Q458"/>
  <c r="P458"/>
  <c r="T457"/>
  <c r="S457"/>
  <c r="R457"/>
  <c r="Q457"/>
  <c r="P457"/>
  <c r="T456"/>
  <c r="S456"/>
  <c r="R456"/>
  <c r="Q456"/>
  <c r="P456"/>
  <c r="T455"/>
  <c r="S455"/>
  <c r="R455"/>
  <c r="Q455"/>
  <c r="P455"/>
  <c r="T454"/>
  <c r="S454"/>
  <c r="R454"/>
  <c r="Q454"/>
  <c r="P454"/>
  <c r="T453"/>
  <c r="S453"/>
  <c r="R453"/>
  <c r="Q453"/>
  <c r="P453"/>
  <c r="T452"/>
  <c r="S452"/>
  <c r="R452"/>
  <c r="Q452"/>
  <c r="P452"/>
  <c r="T451"/>
  <c r="S451"/>
  <c r="R451"/>
  <c r="Q451"/>
  <c r="P451"/>
  <c r="T450"/>
  <c r="S450"/>
  <c r="R450"/>
  <c r="Q450"/>
  <c r="P450"/>
  <c r="T449"/>
  <c r="S449"/>
  <c r="R449"/>
  <c r="Q449"/>
  <c r="P449"/>
  <c r="T448"/>
  <c r="S448"/>
  <c r="R448"/>
  <c r="Q448"/>
  <c r="P448"/>
  <c r="T447"/>
  <c r="S447"/>
  <c r="R447"/>
  <c r="Q447"/>
  <c r="P447"/>
  <c r="T446"/>
  <c r="S446"/>
  <c r="R446"/>
  <c r="Q446"/>
  <c r="P446"/>
  <c r="T445"/>
  <c r="S445"/>
  <c r="R445"/>
  <c r="Q445"/>
  <c r="P445"/>
  <c r="T444"/>
  <c r="S444"/>
  <c r="R444"/>
  <c r="Q444"/>
  <c r="P444"/>
  <c r="T443"/>
  <c r="S443"/>
  <c r="R443"/>
  <c r="Q443"/>
  <c r="P443"/>
  <c r="T442"/>
  <c r="S442"/>
  <c r="R442"/>
  <c r="Q442"/>
  <c r="P442"/>
  <c r="T441"/>
  <c r="S441"/>
  <c r="R441"/>
  <c r="Q441"/>
  <c r="P441"/>
  <c r="T440"/>
  <c r="S440"/>
  <c r="R440"/>
  <c r="Q440"/>
  <c r="P440"/>
  <c r="T439"/>
  <c r="S439"/>
  <c r="R439"/>
  <c r="Q439"/>
  <c r="P439"/>
  <c r="T438"/>
  <c r="S438"/>
  <c r="R438"/>
  <c r="Q438"/>
  <c r="P438"/>
  <c r="T437"/>
  <c r="S437"/>
  <c r="R437"/>
  <c r="Q437"/>
  <c r="P437"/>
  <c r="T436"/>
  <c r="S436"/>
  <c r="R436"/>
  <c r="Q436"/>
  <c r="P436"/>
  <c r="T435"/>
  <c r="S435"/>
  <c r="R435"/>
  <c r="Q435"/>
  <c r="P435"/>
  <c r="T434"/>
  <c r="S434"/>
  <c r="R434"/>
  <c r="Q434"/>
  <c r="P434"/>
  <c r="T433"/>
  <c r="S433"/>
  <c r="R433"/>
  <c r="Q433"/>
  <c r="P433"/>
  <c r="T432"/>
  <c r="S432"/>
  <c r="R432"/>
  <c r="Q432"/>
  <c r="P432"/>
  <c r="T431"/>
  <c r="S431"/>
  <c r="R431"/>
  <c r="Q431"/>
  <c r="P431"/>
  <c r="T430"/>
  <c r="S430"/>
  <c r="R430"/>
  <c r="Q430"/>
  <c r="P430"/>
  <c r="T429"/>
  <c r="S429"/>
  <c r="R429"/>
  <c r="Q429"/>
  <c r="P429"/>
  <c r="T428"/>
  <c r="S428"/>
  <c r="R428"/>
  <c r="Q428"/>
  <c r="P428"/>
  <c r="T427"/>
  <c r="S427"/>
  <c r="R427"/>
  <c r="Q427"/>
  <c r="P427"/>
  <c r="T426"/>
  <c r="S426"/>
  <c r="R426"/>
  <c r="Q426"/>
  <c r="P426"/>
  <c r="T425"/>
  <c r="S425"/>
  <c r="R425"/>
  <c r="Q425"/>
  <c r="P425"/>
  <c r="T424"/>
  <c r="S424"/>
  <c r="R424"/>
  <c r="Q424"/>
  <c r="P424"/>
  <c r="T423"/>
  <c r="S423"/>
  <c r="R423"/>
  <c r="Q423"/>
  <c r="P423"/>
  <c r="T422"/>
  <c r="S422"/>
  <c r="R422"/>
  <c r="Q422"/>
  <c r="P422"/>
  <c r="T421"/>
  <c r="S421"/>
  <c r="R421"/>
  <c r="Q421"/>
  <c r="P421"/>
  <c r="T420"/>
  <c r="S420"/>
  <c r="R420"/>
  <c r="Q420"/>
  <c r="P420"/>
  <c r="T419"/>
  <c r="S419"/>
  <c r="R419"/>
  <c r="Q419"/>
  <c r="P419"/>
  <c r="T418"/>
  <c r="S418"/>
  <c r="R418"/>
  <c r="Q418"/>
  <c r="P418"/>
  <c r="T417"/>
  <c r="S417"/>
  <c r="R417"/>
  <c r="Q417"/>
  <c r="P417"/>
  <c r="T416"/>
  <c r="S416"/>
  <c r="R416"/>
  <c r="Q416"/>
  <c r="P416"/>
  <c r="T415"/>
  <c r="S415"/>
  <c r="R415"/>
  <c r="Q415"/>
  <c r="P415"/>
  <c r="T414"/>
  <c r="S414"/>
  <c r="R414"/>
  <c r="Q414"/>
  <c r="P414"/>
  <c r="T413"/>
  <c r="S413"/>
  <c r="R413"/>
  <c r="Q413"/>
  <c r="P413"/>
  <c r="T412"/>
  <c r="S412"/>
  <c r="R412"/>
  <c r="Q412"/>
  <c r="P412"/>
  <c r="T411"/>
  <c r="S411"/>
  <c r="R411"/>
  <c r="Q411"/>
  <c r="P411"/>
  <c r="T410"/>
  <c r="S410"/>
  <c r="R410"/>
  <c r="Q410"/>
  <c r="P410"/>
  <c r="T409"/>
  <c r="S409"/>
  <c r="R409"/>
  <c r="Q409"/>
  <c r="P409"/>
  <c r="T408"/>
  <c r="S408"/>
  <c r="R408"/>
  <c r="Q408"/>
  <c r="P408"/>
  <c r="T407"/>
  <c r="S407"/>
  <c r="R407"/>
  <c r="Q407"/>
  <c r="P407"/>
  <c r="T406"/>
  <c r="S406"/>
  <c r="R406"/>
  <c r="Q406"/>
  <c r="P406"/>
  <c r="T405"/>
  <c r="S405"/>
  <c r="R405"/>
  <c r="Q405"/>
  <c r="P405"/>
  <c r="T404"/>
  <c r="S404"/>
  <c r="R404"/>
  <c r="Q404"/>
  <c r="P404"/>
  <c r="T403"/>
  <c r="S403"/>
  <c r="R403"/>
  <c r="Q403"/>
  <c r="P403"/>
  <c r="T402"/>
  <c r="S402"/>
  <c r="R402"/>
  <c r="Q402"/>
  <c r="P402"/>
  <c r="T401"/>
  <c r="S401"/>
  <c r="R401"/>
  <c r="Q401"/>
  <c r="P401"/>
  <c r="T400"/>
  <c r="S400"/>
  <c r="R400"/>
  <c r="Q400"/>
  <c r="P400"/>
  <c r="T399"/>
  <c r="S399"/>
  <c r="R399"/>
  <c r="Q399"/>
  <c r="P399"/>
  <c r="T398"/>
  <c r="S398"/>
  <c r="R398"/>
  <c r="Q398"/>
  <c r="P398"/>
  <c r="T397"/>
  <c r="S397"/>
  <c r="R397"/>
  <c r="Q397"/>
  <c r="P397"/>
  <c r="T396"/>
  <c r="S396"/>
  <c r="R396"/>
  <c r="Q396"/>
  <c r="P396"/>
  <c r="T395"/>
  <c r="S395"/>
  <c r="R395"/>
  <c r="Q395"/>
  <c r="P395"/>
  <c r="T394"/>
  <c r="S394"/>
  <c r="R394"/>
  <c r="Q394"/>
  <c r="P394"/>
  <c r="T393"/>
  <c r="S393"/>
  <c r="R393"/>
  <c r="Q393"/>
  <c r="P393"/>
  <c r="T392"/>
  <c r="S392"/>
  <c r="R392"/>
  <c r="Q392"/>
  <c r="P392"/>
  <c r="T391"/>
  <c r="S391"/>
  <c r="R391"/>
  <c r="Q391"/>
  <c r="P391"/>
  <c r="T390"/>
  <c r="S390"/>
  <c r="R390"/>
  <c r="Q390"/>
  <c r="P390"/>
  <c r="T389"/>
  <c r="S389"/>
  <c r="R389"/>
  <c r="Q389"/>
  <c r="P389"/>
  <c r="T388"/>
  <c r="S388"/>
  <c r="R388"/>
  <c r="Q388"/>
  <c r="P388"/>
  <c r="T387"/>
  <c r="S387"/>
  <c r="R387"/>
  <c r="Q387"/>
  <c r="P387"/>
  <c r="T386"/>
  <c r="S386"/>
  <c r="R386"/>
  <c r="Q386"/>
  <c r="P386"/>
  <c r="T385"/>
  <c r="S385"/>
  <c r="R385"/>
  <c r="Q385"/>
  <c r="P385"/>
  <c r="T384"/>
  <c r="S384"/>
  <c r="R384"/>
  <c r="Q384"/>
  <c r="P384"/>
  <c r="T383"/>
  <c r="S383"/>
  <c r="R383"/>
  <c r="Q383"/>
  <c r="P383"/>
  <c r="T382"/>
  <c r="S382"/>
  <c r="R382"/>
  <c r="Q382"/>
  <c r="P382"/>
  <c r="T381"/>
  <c r="S381"/>
  <c r="R381"/>
  <c r="Q381"/>
  <c r="P381"/>
  <c r="T380"/>
  <c r="S380"/>
  <c r="R380"/>
  <c r="Q380"/>
  <c r="P380"/>
  <c r="T379"/>
  <c r="S379"/>
  <c r="R379"/>
  <c r="Q379"/>
  <c r="P379"/>
  <c r="T378"/>
  <c r="S378"/>
  <c r="R378"/>
  <c r="Q378"/>
  <c r="P378"/>
  <c r="T377"/>
  <c r="S377"/>
  <c r="R377"/>
  <c r="Q377"/>
  <c r="P377"/>
  <c r="T376"/>
  <c r="S376"/>
  <c r="R376"/>
  <c r="Q376"/>
  <c r="P376"/>
  <c r="T375"/>
  <c r="S375"/>
  <c r="R375"/>
  <c r="Q375"/>
  <c r="P375"/>
  <c r="T374"/>
  <c r="S374"/>
  <c r="R374"/>
  <c r="Q374"/>
  <c r="P374"/>
  <c r="T373"/>
  <c r="S373"/>
  <c r="R373"/>
  <c r="Q373"/>
  <c r="P373"/>
  <c r="T372"/>
  <c r="S372"/>
  <c r="R372"/>
  <c r="Q372"/>
  <c r="P372"/>
  <c r="T371"/>
  <c r="S371"/>
  <c r="R371"/>
  <c r="Q371"/>
  <c r="P371"/>
  <c r="T370"/>
  <c r="S370"/>
  <c r="R370"/>
  <c r="Q370"/>
  <c r="P370"/>
  <c r="T369"/>
  <c r="S369"/>
  <c r="R369"/>
  <c r="Q369"/>
  <c r="P369"/>
  <c r="T368"/>
  <c r="S368"/>
  <c r="R368"/>
  <c r="Q368"/>
  <c r="P368"/>
  <c r="T367"/>
  <c r="S367"/>
  <c r="R367"/>
  <c r="Q367"/>
  <c r="P367"/>
  <c r="T366"/>
  <c r="S366"/>
  <c r="R366"/>
  <c r="Q366"/>
  <c r="P366"/>
  <c r="T365"/>
  <c r="S365"/>
  <c r="R365"/>
  <c r="Q365"/>
  <c r="P365"/>
  <c r="T364"/>
  <c r="S364"/>
  <c r="R364"/>
  <c r="Q364"/>
  <c r="P364"/>
  <c r="T363"/>
  <c r="S363"/>
  <c r="R363"/>
  <c r="Q363"/>
  <c r="P363"/>
  <c r="T362"/>
  <c r="S362"/>
  <c r="R362"/>
  <c r="Q362"/>
  <c r="P362"/>
  <c r="T361"/>
  <c r="S361"/>
  <c r="R361"/>
  <c r="Q361"/>
  <c r="P361"/>
  <c r="T360"/>
  <c r="S360"/>
  <c r="R360"/>
  <c r="Q360"/>
  <c r="P360"/>
  <c r="T359"/>
  <c r="S359"/>
  <c r="R359"/>
  <c r="Q359"/>
  <c r="P359"/>
  <c r="T358"/>
  <c r="S358"/>
  <c r="R358"/>
  <c r="Q358"/>
  <c r="P358"/>
  <c r="T357"/>
  <c r="S357"/>
  <c r="R357"/>
  <c r="Q357"/>
  <c r="P357"/>
  <c r="T356"/>
  <c r="S356"/>
  <c r="R356"/>
  <c r="Q356"/>
  <c r="P356"/>
  <c r="T355"/>
  <c r="S355"/>
  <c r="R355"/>
  <c r="Q355"/>
  <c r="P355"/>
  <c r="T354"/>
  <c r="S354"/>
  <c r="R354"/>
  <c r="Q354"/>
  <c r="P354"/>
  <c r="T353"/>
  <c r="S353"/>
  <c r="R353"/>
  <c r="Q353"/>
  <c r="P353"/>
  <c r="T352"/>
  <c r="S352"/>
  <c r="R352"/>
  <c r="Q352"/>
  <c r="P352"/>
  <c r="T351"/>
  <c r="S351"/>
  <c r="R351"/>
  <c r="Q351"/>
  <c r="P351"/>
  <c r="T350"/>
  <c r="S350"/>
  <c r="R350"/>
  <c r="Q350"/>
  <c r="P350"/>
  <c r="T349"/>
  <c r="S349"/>
  <c r="R349"/>
  <c r="Q349"/>
  <c r="P349"/>
  <c r="T348"/>
  <c r="S348"/>
  <c r="R348"/>
  <c r="Q348"/>
  <c r="P348"/>
  <c r="T347"/>
  <c r="S347"/>
  <c r="R347"/>
  <c r="Q347"/>
  <c r="P347"/>
  <c r="T346"/>
  <c r="S346"/>
  <c r="R346"/>
  <c r="Q346"/>
  <c r="P346"/>
  <c r="T345"/>
  <c r="S345"/>
  <c r="R345"/>
  <c r="Q345"/>
  <c r="P345"/>
  <c r="T344"/>
  <c r="S344"/>
  <c r="R344"/>
  <c r="Q344"/>
  <c r="P344"/>
  <c r="T343"/>
  <c r="S343"/>
  <c r="R343"/>
  <c r="Q343"/>
  <c r="P343"/>
  <c r="T342"/>
  <c r="S342"/>
  <c r="R342"/>
  <c r="Q342"/>
  <c r="P342"/>
  <c r="T341"/>
  <c r="S341"/>
  <c r="R341"/>
  <c r="Q341"/>
  <c r="P341"/>
  <c r="T340"/>
  <c r="S340"/>
  <c r="R340"/>
  <c r="Q340"/>
  <c r="P340"/>
  <c r="T339"/>
  <c r="S339"/>
  <c r="R339"/>
  <c r="Q339"/>
  <c r="P339"/>
  <c r="T338"/>
  <c r="S338"/>
  <c r="R338"/>
  <c r="Q338"/>
  <c r="P338"/>
  <c r="T337"/>
  <c r="S337"/>
  <c r="R337"/>
  <c r="Q337"/>
  <c r="P337"/>
  <c r="T336"/>
  <c r="S336"/>
  <c r="R336"/>
  <c r="Q336"/>
  <c r="P336"/>
  <c r="T335"/>
  <c r="S335"/>
  <c r="R335"/>
  <c r="Q335"/>
  <c r="P335"/>
  <c r="T334"/>
  <c r="S334"/>
  <c r="R334"/>
  <c r="Q334"/>
  <c r="P334"/>
  <c r="T333"/>
  <c r="S333"/>
  <c r="R333"/>
  <c r="Q333"/>
  <c r="P333"/>
  <c r="T332"/>
  <c r="S332"/>
  <c r="R332"/>
  <c r="Q332"/>
  <c r="P332"/>
  <c r="T331"/>
  <c r="S331"/>
  <c r="R331"/>
  <c r="Q331"/>
  <c r="P331"/>
  <c r="T330"/>
  <c r="S330"/>
  <c r="R330"/>
  <c r="Q330"/>
  <c r="P330"/>
  <c r="T329"/>
  <c r="S329"/>
  <c r="R329"/>
  <c r="Q329"/>
  <c r="P329"/>
  <c r="T328"/>
  <c r="S328"/>
  <c r="R328"/>
  <c r="Q328"/>
  <c r="P328"/>
  <c r="T327"/>
  <c r="S327"/>
  <c r="R327"/>
  <c r="Q327"/>
  <c r="P327"/>
  <c r="T326"/>
  <c r="S326"/>
  <c r="R326"/>
  <c r="Q326"/>
  <c r="P326"/>
  <c r="T325"/>
  <c r="S325"/>
  <c r="R325"/>
  <c r="Q325"/>
  <c r="P325"/>
  <c r="T324"/>
  <c r="S324"/>
  <c r="R324"/>
  <c r="Q324"/>
  <c r="P324"/>
  <c r="T323"/>
  <c r="S323"/>
  <c r="R323"/>
  <c r="Q323"/>
  <c r="P323"/>
  <c r="T322"/>
  <c r="S322"/>
  <c r="R322"/>
  <c r="Q322"/>
  <c r="P322"/>
  <c r="T321"/>
  <c r="S321"/>
  <c r="R321"/>
  <c r="Q321"/>
  <c r="P321"/>
  <c r="T320"/>
  <c r="S320"/>
  <c r="R320"/>
  <c r="Q320"/>
  <c r="P320"/>
  <c r="T319"/>
  <c r="S319"/>
  <c r="R319"/>
  <c r="Q319"/>
  <c r="P319"/>
  <c r="T318"/>
  <c r="S318"/>
  <c r="R318"/>
  <c r="Q318"/>
  <c r="P318"/>
  <c r="T317"/>
  <c r="S317"/>
  <c r="R317"/>
  <c r="Q317"/>
  <c r="P317"/>
  <c r="T316"/>
  <c r="S316"/>
  <c r="R316"/>
  <c r="Q316"/>
  <c r="P316"/>
  <c r="T315"/>
  <c r="S315"/>
  <c r="R315"/>
  <c r="Q315"/>
  <c r="P315"/>
  <c r="T314"/>
  <c r="S314"/>
  <c r="R314"/>
  <c r="Q314"/>
  <c r="P314"/>
  <c r="T313"/>
  <c r="S313"/>
  <c r="R313"/>
  <c r="Q313"/>
  <c r="P313"/>
  <c r="T312"/>
  <c r="S312"/>
  <c r="R312"/>
  <c r="Q312"/>
  <c r="P312"/>
  <c r="T311"/>
  <c r="S311"/>
  <c r="R311"/>
  <c r="Q311"/>
  <c r="P311"/>
  <c r="T310"/>
  <c r="S310"/>
  <c r="R310"/>
  <c r="Q310"/>
  <c r="P310"/>
  <c r="T309"/>
  <c r="S309"/>
  <c r="R309"/>
  <c r="Q309"/>
  <c r="P309"/>
  <c r="T308"/>
  <c r="S308"/>
  <c r="R308"/>
  <c r="Q308"/>
  <c r="P308"/>
  <c r="T307"/>
  <c r="S307"/>
  <c r="R307"/>
  <c r="Q307"/>
  <c r="P307"/>
  <c r="T306"/>
  <c r="S306"/>
  <c r="R306"/>
  <c r="Q306"/>
  <c r="P306"/>
  <c r="T305"/>
  <c r="S305"/>
  <c r="R305"/>
  <c r="Q305"/>
  <c r="P305"/>
  <c r="T304"/>
  <c r="S304"/>
  <c r="R304"/>
  <c r="Q304"/>
  <c r="P304"/>
  <c r="T303"/>
  <c r="S303"/>
  <c r="R303"/>
  <c r="Q303"/>
  <c r="P303"/>
  <c r="T302"/>
  <c r="S302"/>
  <c r="R302"/>
  <c r="Q302"/>
  <c r="P302"/>
  <c r="T301"/>
  <c r="S301"/>
  <c r="R301"/>
  <c r="Q301"/>
  <c r="P301"/>
  <c r="T300"/>
  <c r="S300"/>
  <c r="R300"/>
  <c r="Q300"/>
  <c r="P300"/>
  <c r="T299"/>
  <c r="S299"/>
  <c r="R299"/>
  <c r="Q299"/>
  <c r="P299"/>
  <c r="T298"/>
  <c r="S298"/>
  <c r="R298"/>
  <c r="Q298"/>
  <c r="P298"/>
  <c r="T297"/>
  <c r="S297"/>
  <c r="R297"/>
  <c r="Q297"/>
  <c r="P297"/>
  <c r="T296"/>
  <c r="S296"/>
  <c r="R296"/>
  <c r="Q296"/>
  <c r="P296"/>
  <c r="T295"/>
  <c r="S295"/>
  <c r="R295"/>
  <c r="Q295"/>
  <c r="P295"/>
  <c r="T294"/>
  <c r="S294"/>
  <c r="R294"/>
  <c r="Q294"/>
  <c r="P294"/>
  <c r="T293"/>
  <c r="S293"/>
  <c r="R293"/>
  <c r="Q293"/>
  <c r="P293"/>
  <c r="T292"/>
  <c r="S292"/>
  <c r="R292"/>
  <c r="Q292"/>
  <c r="P292"/>
  <c r="T291"/>
  <c r="S291"/>
  <c r="R291"/>
  <c r="Q291"/>
  <c r="P291"/>
  <c r="T290"/>
  <c r="S290"/>
  <c r="R290"/>
  <c r="Q290"/>
  <c r="P290"/>
  <c r="T289"/>
  <c r="S289"/>
  <c r="R289"/>
  <c r="Q289"/>
  <c r="P289"/>
  <c r="T288"/>
  <c r="S288"/>
  <c r="R288"/>
  <c r="Q288"/>
  <c r="P288"/>
  <c r="T287"/>
  <c r="S287"/>
  <c r="R287"/>
  <c r="Q287"/>
  <c r="P287"/>
  <c r="T286"/>
  <c r="S286"/>
  <c r="R286"/>
  <c r="Q286"/>
  <c r="P286"/>
  <c r="T285"/>
  <c r="S285"/>
  <c r="R285"/>
  <c r="Q285"/>
  <c r="P285"/>
  <c r="T284"/>
  <c r="S284"/>
  <c r="R284"/>
  <c r="Q284"/>
  <c r="P284"/>
  <c r="T283"/>
  <c r="S283"/>
  <c r="R283"/>
  <c r="Q283"/>
  <c r="P283"/>
  <c r="T282"/>
  <c r="S282"/>
  <c r="R282"/>
  <c r="Q282"/>
  <c r="P282"/>
  <c r="T281"/>
  <c r="S281"/>
  <c r="R281"/>
  <c r="Q281"/>
  <c r="P281"/>
  <c r="T280"/>
  <c r="S280"/>
  <c r="R280"/>
  <c r="Q280"/>
  <c r="P280"/>
  <c r="T279"/>
  <c r="S279"/>
  <c r="R279"/>
  <c r="Q279"/>
  <c r="P279"/>
  <c r="T278"/>
  <c r="S278"/>
  <c r="R278"/>
  <c r="Q278"/>
  <c r="P278"/>
  <c r="T277"/>
  <c r="S277"/>
  <c r="R277"/>
  <c r="Q277"/>
  <c r="P277"/>
  <c r="T276"/>
  <c r="S276"/>
  <c r="R276"/>
  <c r="Q276"/>
  <c r="P276"/>
  <c r="T275"/>
  <c r="S275"/>
  <c r="R275"/>
  <c r="Q275"/>
  <c r="P275"/>
  <c r="T274"/>
  <c r="S274"/>
  <c r="R274"/>
  <c r="Q274"/>
  <c r="P274"/>
  <c r="T273"/>
  <c r="S273"/>
  <c r="R273"/>
  <c r="Q273"/>
  <c r="P273"/>
  <c r="T272"/>
  <c r="S272"/>
  <c r="R272"/>
  <c r="Q272"/>
  <c r="P272"/>
  <c r="T271"/>
  <c r="S271"/>
  <c r="R271"/>
  <c r="Q271"/>
  <c r="P271"/>
  <c r="T270"/>
  <c r="S270"/>
  <c r="R270"/>
  <c r="Q270"/>
  <c r="P270"/>
  <c r="T269"/>
  <c r="S269"/>
  <c r="R269"/>
  <c r="Q269"/>
  <c r="P269"/>
  <c r="T268"/>
  <c r="S268"/>
  <c r="R268"/>
  <c r="Q268"/>
  <c r="P268"/>
  <c r="T267"/>
  <c r="S267"/>
  <c r="R267"/>
  <c r="Q267"/>
  <c r="P267"/>
  <c r="T266"/>
  <c r="S266"/>
  <c r="R266"/>
  <c r="Q266"/>
  <c r="P266"/>
  <c r="T265"/>
  <c r="S265"/>
  <c r="R265"/>
  <c r="Q265"/>
  <c r="P265"/>
  <c r="T264"/>
  <c r="S264"/>
  <c r="R264"/>
  <c r="Q264"/>
  <c r="P264"/>
  <c r="T263"/>
  <c r="S263"/>
  <c r="R263"/>
  <c r="Q263"/>
  <c r="P263"/>
  <c r="T262"/>
  <c r="S262"/>
  <c r="R262"/>
  <c r="Q262"/>
  <c r="P262"/>
  <c r="T261"/>
  <c r="S261"/>
  <c r="R261"/>
  <c r="Q261"/>
  <c r="P261"/>
  <c r="T260"/>
  <c r="S260"/>
  <c r="R260"/>
  <c r="Q260"/>
  <c r="P260"/>
  <c r="T259"/>
  <c r="S259"/>
  <c r="R259"/>
  <c r="Q259"/>
  <c r="P259"/>
  <c r="T258"/>
  <c r="S258"/>
  <c r="R258"/>
  <c r="Q258"/>
  <c r="P258"/>
  <c r="T257"/>
  <c r="S257"/>
  <c r="R257"/>
  <c r="Q257"/>
  <c r="P257"/>
  <c r="T256"/>
  <c r="S256"/>
  <c r="R256"/>
  <c r="Q256"/>
  <c r="P256"/>
  <c r="T255"/>
  <c r="S255"/>
  <c r="R255"/>
  <c r="Q255"/>
  <c r="P255"/>
  <c r="T254"/>
  <c r="S254"/>
  <c r="R254"/>
  <c r="Q254"/>
  <c r="P254"/>
  <c r="T253"/>
  <c r="S253"/>
  <c r="R253"/>
  <c r="Q253"/>
  <c r="P253"/>
  <c r="T252"/>
  <c r="S252"/>
  <c r="R252"/>
  <c r="Q252"/>
  <c r="P252"/>
  <c r="T251"/>
  <c r="S251"/>
  <c r="R251"/>
  <c r="Q251"/>
  <c r="P251"/>
  <c r="T250"/>
  <c r="S250"/>
  <c r="R250"/>
  <c r="Q250"/>
  <c r="P250"/>
  <c r="T249"/>
  <c r="S249"/>
  <c r="R249"/>
  <c r="Q249"/>
  <c r="P249"/>
  <c r="T248"/>
  <c r="S248"/>
  <c r="R248"/>
  <c r="Q248"/>
  <c r="P248"/>
  <c r="T247"/>
  <c r="S247"/>
  <c r="R247"/>
  <c r="Q247"/>
  <c r="P247"/>
  <c r="T246"/>
  <c r="S246"/>
  <c r="R246"/>
  <c r="Q246"/>
  <c r="P246"/>
  <c r="T245"/>
  <c r="S245"/>
  <c r="R245"/>
  <c r="Q245"/>
  <c r="P245"/>
  <c r="T244"/>
  <c r="S244"/>
  <c r="R244"/>
  <c r="Q244"/>
  <c r="P244"/>
  <c r="T243"/>
  <c r="S243"/>
  <c r="R243"/>
  <c r="Q243"/>
  <c r="P243"/>
  <c r="T242"/>
  <c r="S242"/>
  <c r="R242"/>
  <c r="Q242"/>
  <c r="P242"/>
  <c r="T241"/>
  <c r="S241"/>
  <c r="R241"/>
  <c r="Q241"/>
  <c r="P241"/>
  <c r="T240"/>
  <c r="S240"/>
  <c r="R240"/>
  <c r="Q240"/>
  <c r="P240"/>
  <c r="T239"/>
  <c r="S239"/>
  <c r="R239"/>
  <c r="Q239"/>
  <c r="P239"/>
  <c r="T238"/>
  <c r="S238"/>
  <c r="R238"/>
  <c r="Q238"/>
  <c r="P238"/>
  <c r="T237"/>
  <c r="S237"/>
  <c r="R237"/>
  <c r="Q237"/>
  <c r="P237"/>
  <c r="T236"/>
  <c r="S236"/>
  <c r="R236"/>
  <c r="Q236"/>
  <c r="P236"/>
  <c r="T235"/>
  <c r="S235"/>
  <c r="R235"/>
  <c r="Q235"/>
  <c r="P235"/>
  <c r="T234"/>
  <c r="S234"/>
  <c r="R234"/>
  <c r="Q234"/>
  <c r="P234"/>
  <c r="T233"/>
  <c r="S233"/>
  <c r="R233"/>
  <c r="Q233"/>
  <c r="P233"/>
  <c r="T232"/>
  <c r="S232"/>
  <c r="R232"/>
  <c r="Q232"/>
  <c r="P232"/>
  <c r="T231"/>
  <c r="S231"/>
  <c r="R231"/>
  <c r="Q231"/>
  <c r="P231"/>
  <c r="T230"/>
  <c r="S230"/>
  <c r="R230"/>
  <c r="Q230"/>
  <c r="P230"/>
  <c r="T229"/>
  <c r="S229"/>
  <c r="R229"/>
  <c r="Q229"/>
  <c r="P229"/>
  <c r="T228"/>
  <c r="S228"/>
  <c r="R228"/>
  <c r="Q228"/>
  <c r="P228"/>
  <c r="T227"/>
  <c r="S227"/>
  <c r="R227"/>
  <c r="Q227"/>
  <c r="P227"/>
  <c r="T226"/>
  <c r="S226"/>
  <c r="R226"/>
  <c r="Q226"/>
  <c r="P226"/>
  <c r="T225"/>
  <c r="S225"/>
  <c r="R225"/>
  <c r="Q225"/>
  <c r="P225"/>
  <c r="T224"/>
  <c r="S224"/>
  <c r="R224"/>
  <c r="Q224"/>
  <c r="P224"/>
  <c r="T223"/>
  <c r="S223"/>
  <c r="R223"/>
  <c r="Q223"/>
  <c r="P223"/>
  <c r="T222"/>
  <c r="S222"/>
  <c r="R222"/>
  <c r="Q222"/>
  <c r="P222"/>
  <c r="T221"/>
  <c r="S221"/>
  <c r="R221"/>
  <c r="Q221"/>
  <c r="P221"/>
  <c r="T220"/>
  <c r="S220"/>
  <c r="R220"/>
  <c r="Q220"/>
  <c r="P220"/>
  <c r="T219"/>
  <c r="S219"/>
  <c r="R219"/>
  <c r="Q219"/>
  <c r="P219"/>
  <c r="T217"/>
  <c r="S217"/>
  <c r="R217"/>
  <c r="Q217"/>
  <c r="P217"/>
  <c r="T216"/>
  <c r="S216"/>
  <c r="R216"/>
  <c r="Q216"/>
  <c r="P216"/>
  <c r="T215"/>
  <c r="S215"/>
  <c r="R215"/>
  <c r="Q215"/>
  <c r="P215"/>
  <c r="T214"/>
  <c r="S214"/>
  <c r="R214"/>
  <c r="Q214"/>
  <c r="P214"/>
  <c r="T213"/>
  <c r="S213"/>
  <c r="R213"/>
  <c r="Q213"/>
  <c r="P213"/>
  <c r="T212"/>
  <c r="S212"/>
  <c r="R212"/>
  <c r="Q212"/>
  <c r="P212"/>
  <c r="T211"/>
  <c r="S211"/>
  <c r="R211"/>
  <c r="Q211"/>
  <c r="P211"/>
  <c r="T210"/>
  <c r="S210"/>
  <c r="R210"/>
  <c r="Q210"/>
  <c r="P210"/>
  <c r="T209"/>
  <c r="S209"/>
  <c r="R209"/>
  <c r="Q209"/>
  <c r="P209"/>
  <c r="T208"/>
  <c r="S208"/>
  <c r="R208"/>
  <c r="Q208"/>
  <c r="P208"/>
  <c r="T207"/>
  <c r="S207"/>
  <c r="R207"/>
  <c r="Q207"/>
  <c r="P207"/>
  <c r="T206"/>
  <c r="S206"/>
  <c r="R206"/>
  <c r="Q206"/>
  <c r="P206"/>
  <c r="T205"/>
  <c r="S205"/>
  <c r="R205"/>
  <c r="Q205"/>
  <c r="P205"/>
  <c r="T204"/>
  <c r="S204"/>
  <c r="R204"/>
  <c r="Q204"/>
  <c r="P204"/>
  <c r="T203"/>
  <c r="S203"/>
  <c r="R203"/>
  <c r="Q203"/>
  <c r="P203"/>
  <c r="T202"/>
  <c r="S202"/>
  <c r="R202"/>
  <c r="Q202"/>
  <c r="P202"/>
  <c r="T201"/>
  <c r="S201"/>
  <c r="R201"/>
  <c r="Q201"/>
  <c r="P201"/>
  <c r="T200"/>
  <c r="S200"/>
  <c r="R200"/>
  <c r="Q200"/>
  <c r="P200"/>
  <c r="T199"/>
  <c r="S199"/>
  <c r="R199"/>
  <c r="Q199"/>
  <c r="P199"/>
  <c r="T198"/>
  <c r="S198"/>
  <c r="R198"/>
  <c r="Q198"/>
  <c r="P198"/>
  <c r="T197"/>
  <c r="S197"/>
  <c r="R197"/>
  <c r="Q197"/>
  <c r="P197"/>
  <c r="T196"/>
  <c r="S196"/>
  <c r="R196"/>
  <c r="Q196"/>
  <c r="P196"/>
  <c r="T195"/>
  <c r="S195"/>
  <c r="R195"/>
  <c r="Q195"/>
  <c r="P195"/>
  <c r="T194"/>
  <c r="S194"/>
  <c r="R194"/>
  <c r="Q194"/>
  <c r="P194"/>
  <c r="T193"/>
  <c r="S193"/>
  <c r="R193"/>
  <c r="Q193"/>
  <c r="P193"/>
  <c r="T192"/>
  <c r="S192"/>
  <c r="R192"/>
  <c r="Q192"/>
  <c r="P192"/>
  <c r="T191"/>
  <c r="S191"/>
  <c r="R191"/>
  <c r="Q191"/>
  <c r="P191"/>
  <c r="T190"/>
  <c r="S190"/>
  <c r="R190"/>
  <c r="Q190"/>
  <c r="P190"/>
  <c r="T189"/>
  <c r="S189"/>
  <c r="R189"/>
  <c r="Q189"/>
  <c r="P189"/>
  <c r="T188"/>
  <c r="S188"/>
  <c r="R188"/>
  <c r="Q188"/>
  <c r="P188"/>
  <c r="T187"/>
  <c r="S187"/>
  <c r="R187"/>
  <c r="Q187"/>
  <c r="P187"/>
  <c r="T186"/>
  <c r="S186"/>
  <c r="R186"/>
  <c r="Q186"/>
  <c r="P186"/>
  <c r="T185"/>
  <c r="S185"/>
  <c r="R185"/>
  <c r="Q185"/>
  <c r="P185"/>
  <c r="T184"/>
  <c r="S184"/>
  <c r="R184"/>
  <c r="Q184"/>
  <c r="P184"/>
  <c r="T183"/>
  <c r="S183"/>
  <c r="R183"/>
  <c r="Q183"/>
  <c r="P183"/>
  <c r="T182"/>
  <c r="S182"/>
  <c r="R182"/>
  <c r="Q182"/>
  <c r="P182"/>
  <c r="T181"/>
  <c r="S181"/>
  <c r="R181"/>
  <c r="Q181"/>
  <c r="P181"/>
  <c r="T180"/>
  <c r="S180"/>
  <c r="R180"/>
  <c r="Q180"/>
  <c r="P180"/>
  <c r="T179"/>
  <c r="S179"/>
  <c r="R179"/>
  <c r="Q179"/>
  <c r="P179"/>
  <c r="T178"/>
  <c r="S178"/>
  <c r="R178"/>
  <c r="Q178"/>
  <c r="P178"/>
  <c r="T177"/>
  <c r="S177"/>
  <c r="R177"/>
  <c r="Q177"/>
  <c r="P177"/>
  <c r="T176"/>
  <c r="S176"/>
  <c r="R176"/>
  <c r="Q176"/>
  <c r="P176"/>
  <c r="T175"/>
  <c r="S175"/>
  <c r="R175"/>
  <c r="Q175"/>
  <c r="P175"/>
  <c r="T174"/>
  <c r="S174"/>
  <c r="R174"/>
  <c r="Q174"/>
  <c r="P174"/>
  <c r="T173"/>
  <c r="S173"/>
  <c r="R173"/>
  <c r="Q173"/>
  <c r="P173"/>
  <c r="T172"/>
  <c r="S172"/>
  <c r="R172"/>
  <c r="Q172"/>
  <c r="P172"/>
  <c r="T171"/>
  <c r="S171"/>
  <c r="R171"/>
  <c r="Q171"/>
  <c r="P171"/>
  <c r="T170"/>
  <c r="S170"/>
  <c r="R170"/>
  <c r="Q170"/>
  <c r="P170"/>
  <c r="T169"/>
  <c r="S169"/>
  <c r="R169"/>
  <c r="Q169"/>
  <c r="P169"/>
  <c r="T168"/>
  <c r="S168"/>
  <c r="R168"/>
  <c r="Q168"/>
  <c r="P168"/>
  <c r="T167"/>
  <c r="S167"/>
  <c r="R167"/>
  <c r="Q167"/>
  <c r="P167"/>
  <c r="T166"/>
  <c r="S166"/>
  <c r="R166"/>
  <c r="Q166"/>
  <c r="P166"/>
  <c r="T165"/>
  <c r="S165"/>
  <c r="R165"/>
  <c r="Q165"/>
  <c r="P165"/>
  <c r="T164"/>
  <c r="S164"/>
  <c r="R164"/>
  <c r="Q164"/>
  <c r="P164"/>
  <c r="T163"/>
  <c r="S163"/>
  <c r="R163"/>
  <c r="Q163"/>
  <c r="P163"/>
  <c r="T162"/>
  <c r="S162"/>
  <c r="R162"/>
  <c r="Q162"/>
  <c r="P162"/>
  <c r="T161"/>
  <c r="S161"/>
  <c r="R161"/>
  <c r="Q161"/>
  <c r="P161"/>
  <c r="T160"/>
  <c r="S160"/>
  <c r="R160"/>
  <c r="Q160"/>
  <c r="P160"/>
  <c r="T159"/>
  <c r="S159"/>
  <c r="R159"/>
  <c r="Q159"/>
  <c r="P159"/>
  <c r="T158"/>
  <c r="S158"/>
  <c r="R158"/>
  <c r="Q158"/>
  <c r="P158"/>
  <c r="T157"/>
  <c r="S157"/>
  <c r="R157"/>
  <c r="Q157"/>
  <c r="P157"/>
  <c r="T156"/>
  <c r="S156"/>
  <c r="R156"/>
  <c r="Q156"/>
  <c r="P156"/>
  <c r="T155"/>
  <c r="S155"/>
  <c r="R155"/>
  <c r="Q155"/>
  <c r="P155"/>
  <c r="T154"/>
  <c r="S154"/>
  <c r="R154"/>
  <c r="Q154"/>
  <c r="P154"/>
  <c r="T153"/>
  <c r="S153"/>
  <c r="R153"/>
  <c r="Q153"/>
  <c r="P153"/>
  <c r="T152"/>
  <c r="S152"/>
  <c r="R152"/>
  <c r="Q152"/>
  <c r="P152"/>
  <c r="T151"/>
  <c r="S151"/>
  <c r="R151"/>
  <c r="Q151"/>
  <c r="P151"/>
  <c r="T150"/>
  <c r="S150"/>
  <c r="R150"/>
  <c r="Q150"/>
  <c r="P150"/>
  <c r="T149"/>
  <c r="S149"/>
  <c r="R149"/>
  <c r="Q149"/>
  <c r="P149"/>
  <c r="T148"/>
  <c r="S148"/>
  <c r="R148"/>
  <c r="Q148"/>
  <c r="P148"/>
  <c r="T147"/>
  <c r="S147"/>
  <c r="R147"/>
  <c r="Q147"/>
  <c r="P147"/>
  <c r="T146"/>
  <c r="S146"/>
  <c r="R146"/>
  <c r="Q146"/>
  <c r="P146"/>
  <c r="T145"/>
  <c r="S145"/>
  <c r="R145"/>
  <c r="Q145"/>
  <c r="P145"/>
  <c r="T144"/>
  <c r="S144"/>
  <c r="R144"/>
  <c r="Q144"/>
  <c r="P144"/>
  <c r="T143"/>
  <c r="S143"/>
  <c r="R143"/>
  <c r="Q143"/>
  <c r="P143"/>
  <c r="T142"/>
  <c r="S142"/>
  <c r="R142"/>
  <c r="Q142"/>
  <c r="P142"/>
  <c r="T141"/>
  <c r="S141"/>
  <c r="R141"/>
  <c r="Q141"/>
  <c r="P141"/>
  <c r="T140"/>
  <c r="S140"/>
  <c r="R140"/>
  <c r="Q140"/>
  <c r="P140"/>
  <c r="T139"/>
  <c r="S139"/>
  <c r="R139"/>
  <c r="Q139"/>
  <c r="P139"/>
  <c r="T138"/>
  <c r="S138"/>
  <c r="R138"/>
  <c r="Q138"/>
  <c r="P138"/>
  <c r="T137"/>
  <c r="S137"/>
  <c r="R137"/>
  <c r="Q137"/>
  <c r="P137"/>
  <c r="T136"/>
  <c r="S136"/>
  <c r="R136"/>
  <c r="Q136"/>
  <c r="P136"/>
  <c r="T135"/>
  <c r="S135"/>
  <c r="R135"/>
  <c r="Q135"/>
  <c r="P135"/>
  <c r="T134"/>
  <c r="S134"/>
  <c r="R134"/>
  <c r="Q134"/>
  <c r="P134"/>
  <c r="T133"/>
  <c r="S133"/>
  <c r="R133"/>
  <c r="Q133"/>
  <c r="P133"/>
  <c r="T132"/>
  <c r="S132"/>
  <c r="R132"/>
  <c r="Q132"/>
  <c r="P132"/>
  <c r="T131"/>
  <c r="S131"/>
  <c r="R131"/>
  <c r="Q131"/>
  <c r="P131"/>
  <c r="T130"/>
  <c r="S130"/>
  <c r="R130"/>
  <c r="Q130"/>
  <c r="P130"/>
  <c r="T129"/>
  <c r="S129"/>
  <c r="R129"/>
  <c r="Q129"/>
  <c r="P129"/>
  <c r="T128"/>
  <c r="S128"/>
  <c r="R128"/>
  <c r="Q128"/>
  <c r="P128"/>
  <c r="T127"/>
  <c r="S127"/>
  <c r="R127"/>
  <c r="Q127"/>
  <c r="P127"/>
  <c r="T126"/>
  <c r="S126"/>
  <c r="R126"/>
  <c r="Q126"/>
  <c r="P126"/>
  <c r="T125"/>
  <c r="S125"/>
  <c r="R125"/>
  <c r="Q125"/>
  <c r="P125"/>
  <c r="T124"/>
  <c r="S124"/>
  <c r="R124"/>
  <c r="Q124"/>
  <c r="P124"/>
  <c r="T123"/>
  <c r="S123"/>
  <c r="R123"/>
  <c r="Q123"/>
  <c r="P123"/>
  <c r="T122"/>
  <c r="S122"/>
  <c r="R122"/>
  <c r="Q122"/>
  <c r="P122"/>
  <c r="T121"/>
  <c r="S121"/>
  <c r="R121"/>
  <c r="Q121"/>
  <c r="P121"/>
  <c r="T120"/>
  <c r="S120"/>
  <c r="R120"/>
  <c r="Q120"/>
  <c r="P120"/>
  <c r="T119"/>
  <c r="S119"/>
  <c r="R119"/>
  <c r="Q119"/>
  <c r="P119"/>
  <c r="T118"/>
  <c r="S118"/>
  <c r="R118"/>
  <c r="Q118"/>
  <c r="P118"/>
  <c r="T117"/>
  <c r="S117"/>
  <c r="R117"/>
  <c r="Q117"/>
  <c r="P117"/>
  <c r="T116"/>
  <c r="S116"/>
  <c r="R116"/>
  <c r="Q116"/>
  <c r="P116"/>
  <c r="T115"/>
  <c r="S115"/>
  <c r="R115"/>
  <c r="Q115"/>
  <c r="P115"/>
  <c r="T114"/>
  <c r="S114"/>
  <c r="R114"/>
  <c r="Q114"/>
  <c r="P114"/>
  <c r="T113"/>
  <c r="S113"/>
  <c r="R113"/>
  <c r="Q113"/>
  <c r="P113"/>
  <c r="T112"/>
  <c r="S112"/>
  <c r="R112"/>
  <c r="Q112"/>
  <c r="P112"/>
  <c r="T111"/>
  <c r="S111"/>
  <c r="R111"/>
  <c r="Q111"/>
  <c r="P111"/>
  <c r="T110"/>
  <c r="S110"/>
  <c r="R110"/>
  <c r="Q110"/>
  <c r="P110"/>
  <c r="T109"/>
  <c r="S109"/>
  <c r="R109"/>
  <c r="Q109"/>
  <c r="P109"/>
  <c r="T108"/>
  <c r="S108"/>
  <c r="R108"/>
  <c r="Q108"/>
  <c r="P108"/>
  <c r="T107"/>
  <c r="S107"/>
  <c r="R107"/>
  <c r="Q107"/>
  <c r="P107"/>
  <c r="T106"/>
  <c r="S106"/>
  <c r="R106"/>
  <c r="Q106"/>
  <c r="P106"/>
  <c r="T105"/>
  <c r="S105"/>
  <c r="R105"/>
  <c r="Q105"/>
  <c r="P105"/>
  <c r="T104"/>
  <c r="S104"/>
  <c r="R104"/>
  <c r="Q104"/>
  <c r="P104"/>
  <c r="T103"/>
  <c r="S103"/>
  <c r="R103"/>
  <c r="Q103"/>
  <c r="P103"/>
  <c r="T102"/>
  <c r="S102"/>
  <c r="R102"/>
  <c r="Q102"/>
  <c r="P102"/>
  <c r="T101"/>
  <c r="S101"/>
  <c r="R101"/>
  <c r="Q101"/>
  <c r="P101"/>
  <c r="T100"/>
  <c r="S100"/>
  <c r="R100"/>
  <c r="Q100"/>
  <c r="P100"/>
  <c r="T99"/>
  <c r="S99"/>
  <c r="R99"/>
  <c r="Q99"/>
  <c r="P99"/>
  <c r="T98"/>
  <c r="S98"/>
  <c r="R98"/>
  <c r="Q98"/>
  <c r="P98"/>
  <c r="T97"/>
  <c r="S97"/>
  <c r="R97"/>
  <c r="Q97"/>
  <c r="P97"/>
  <c r="T96"/>
  <c r="S96"/>
  <c r="R96"/>
  <c r="Q96"/>
  <c r="P96"/>
  <c r="T95"/>
  <c r="S95"/>
  <c r="R95"/>
  <c r="Q95"/>
  <c r="P95"/>
  <c r="T94"/>
  <c r="S94"/>
  <c r="R94"/>
  <c r="Q94"/>
  <c r="P94"/>
  <c r="T93"/>
  <c r="S93"/>
  <c r="R93"/>
  <c r="Q93"/>
  <c r="P93"/>
  <c r="T92"/>
  <c r="S92"/>
  <c r="R92"/>
  <c r="Q92"/>
  <c r="P92"/>
  <c r="T91"/>
  <c r="S91"/>
  <c r="R91"/>
  <c r="Q91"/>
  <c r="P91"/>
  <c r="T90"/>
  <c r="S90"/>
  <c r="R90"/>
  <c r="Q90"/>
  <c r="P90"/>
  <c r="T89"/>
  <c r="S89"/>
  <c r="R89"/>
  <c r="Q89"/>
  <c r="P89"/>
  <c r="T88"/>
  <c r="S88"/>
  <c r="R88"/>
  <c r="Q88"/>
  <c r="P88"/>
  <c r="T87"/>
  <c r="S87"/>
  <c r="R87"/>
  <c r="Q87"/>
  <c r="P87"/>
  <c r="T86"/>
  <c r="S86"/>
  <c r="R86"/>
  <c r="Q86"/>
  <c r="P86"/>
  <c r="T85"/>
  <c r="S85"/>
  <c r="R85"/>
  <c r="Q85"/>
  <c r="P85"/>
  <c r="T84"/>
  <c r="S84"/>
  <c r="R84"/>
  <c r="Q84"/>
  <c r="P84"/>
  <c r="T83"/>
  <c r="S83"/>
  <c r="R83"/>
  <c r="Q83"/>
  <c r="P83"/>
  <c r="T82"/>
  <c r="S82"/>
  <c r="R82"/>
  <c r="Q82"/>
  <c r="P82"/>
  <c r="T81"/>
  <c r="S81"/>
  <c r="R81"/>
  <c r="Q81"/>
  <c r="P81"/>
  <c r="T80"/>
  <c r="S80"/>
  <c r="R80"/>
  <c r="Q80"/>
  <c r="P80"/>
  <c r="T79"/>
  <c r="S79"/>
  <c r="R79"/>
  <c r="Q79"/>
  <c r="P79"/>
  <c r="T78"/>
  <c r="S78"/>
  <c r="R78"/>
  <c r="Q78"/>
  <c r="P78"/>
  <c r="T77"/>
  <c r="S77"/>
  <c r="R77"/>
  <c r="Q77"/>
  <c r="P77"/>
  <c r="T76"/>
  <c r="S76"/>
  <c r="R76"/>
  <c r="Q76"/>
  <c r="P76"/>
  <c r="T75"/>
  <c r="S75"/>
  <c r="R75"/>
  <c r="Q75"/>
  <c r="P75"/>
  <c r="T74"/>
  <c r="S74"/>
  <c r="R74"/>
  <c r="Q74"/>
  <c r="P74"/>
  <c r="T73"/>
  <c r="S73"/>
  <c r="R73"/>
  <c r="Q73"/>
  <c r="P73"/>
  <c r="T72"/>
  <c r="S72"/>
  <c r="R72"/>
  <c r="Q72"/>
  <c r="P72"/>
  <c r="T71"/>
  <c r="S71"/>
  <c r="R71"/>
  <c r="Q71"/>
  <c r="P71"/>
  <c r="T70"/>
  <c r="S70"/>
  <c r="R70"/>
  <c r="Q70"/>
  <c r="P70"/>
  <c r="T69"/>
  <c r="S69"/>
  <c r="R69"/>
  <c r="Q69"/>
  <c r="P69"/>
  <c r="T68"/>
  <c r="S68"/>
  <c r="R68"/>
  <c r="Q68"/>
  <c r="P68"/>
  <c r="T67"/>
  <c r="S67"/>
  <c r="R67"/>
  <c r="Q67"/>
  <c r="P67"/>
  <c r="T66"/>
  <c r="S66"/>
  <c r="R66"/>
  <c r="Q66"/>
  <c r="P66"/>
  <c r="T65"/>
  <c r="S65"/>
  <c r="R65"/>
  <c r="Q65"/>
  <c r="P65"/>
  <c r="T64"/>
  <c r="S64"/>
  <c r="R64"/>
  <c r="Q64"/>
  <c r="P64"/>
  <c r="T63"/>
  <c r="S63"/>
  <c r="R63"/>
  <c r="Q63"/>
  <c r="P63"/>
  <c r="T62"/>
  <c r="S62"/>
  <c r="R62"/>
  <c r="Q62"/>
  <c r="P62"/>
  <c r="T61"/>
  <c r="S61"/>
  <c r="R61"/>
  <c r="Q61"/>
  <c r="P61"/>
  <c r="T60"/>
  <c r="S60"/>
  <c r="R60"/>
  <c r="Q60"/>
  <c r="P60"/>
  <c r="T59"/>
  <c r="S59"/>
  <c r="R59"/>
  <c r="Q59"/>
  <c r="P59"/>
  <c r="T58"/>
  <c r="S58"/>
  <c r="R58"/>
  <c r="Q58"/>
  <c r="P58"/>
  <c r="T57"/>
  <c r="S57"/>
  <c r="R57"/>
  <c r="Q57"/>
  <c r="P57"/>
  <c r="T56"/>
  <c r="S56"/>
  <c r="R56"/>
  <c r="Q56"/>
  <c r="P56"/>
  <c r="T55"/>
  <c r="S55"/>
  <c r="R55"/>
  <c r="Q55"/>
  <c r="P55"/>
  <c r="T54"/>
  <c r="S54"/>
  <c r="R54"/>
  <c r="Q54"/>
  <c r="P54"/>
  <c r="T53"/>
  <c r="S53"/>
  <c r="R53"/>
  <c r="Q53"/>
  <c r="P53"/>
  <c r="T52"/>
  <c r="S52"/>
  <c r="R52"/>
  <c r="Q52"/>
  <c r="P52"/>
  <c r="T51"/>
  <c r="S51"/>
  <c r="R51"/>
  <c r="Q51"/>
  <c r="P51"/>
  <c r="T50"/>
  <c r="S50"/>
  <c r="R50"/>
  <c r="Q50"/>
  <c r="P50"/>
  <c r="T49"/>
  <c r="S49"/>
  <c r="R49"/>
  <c r="Q49"/>
  <c r="P49"/>
  <c r="T48"/>
  <c r="S48"/>
  <c r="R48"/>
  <c r="Q48"/>
  <c r="P48"/>
  <c r="T47"/>
  <c r="S47"/>
  <c r="R47"/>
  <c r="Q47"/>
  <c r="P47"/>
  <c r="T38"/>
  <c r="S38"/>
  <c r="R38"/>
  <c r="Q38"/>
  <c r="P38"/>
  <c r="T37"/>
  <c r="S37"/>
  <c r="R37"/>
  <c r="Q37"/>
  <c r="P37"/>
  <c r="T36"/>
  <c r="S36"/>
  <c r="R36"/>
  <c r="Q36"/>
  <c r="P36"/>
  <c r="T35"/>
  <c r="S35"/>
  <c r="R35"/>
  <c r="Q35"/>
  <c r="P35"/>
  <c r="T34"/>
  <c r="S34"/>
  <c r="R34"/>
  <c r="Q34"/>
  <c r="P34"/>
  <c r="T33"/>
  <c r="S33"/>
  <c r="R33"/>
  <c r="Q33"/>
  <c r="P33"/>
  <c r="T32"/>
  <c r="S32"/>
  <c r="R32"/>
  <c r="Q32"/>
  <c r="P32"/>
  <c r="T46"/>
  <c r="S46"/>
  <c r="R46"/>
  <c r="Q46"/>
  <c r="P46"/>
  <c r="T45"/>
  <c r="S45"/>
  <c r="R45"/>
  <c r="Q45"/>
  <c r="P45"/>
  <c r="T44"/>
  <c r="S44"/>
  <c r="R44"/>
  <c r="Q44"/>
  <c r="P44"/>
  <c r="T43"/>
  <c r="S43"/>
  <c r="R43"/>
  <c r="Q43"/>
  <c r="P43"/>
  <c r="T42"/>
  <c r="S42"/>
  <c r="R42"/>
  <c r="Q42"/>
  <c r="P42"/>
  <c r="T41"/>
  <c r="S41"/>
  <c r="R41"/>
  <c r="Q41"/>
  <c r="P41"/>
  <c r="T31"/>
  <c r="S31"/>
  <c r="R31"/>
  <c r="Q31"/>
  <c r="P31"/>
  <c r="T30"/>
  <c r="S30"/>
  <c r="R30"/>
  <c r="Q30"/>
  <c r="P30"/>
  <c r="T29"/>
  <c r="S29"/>
  <c r="R29"/>
  <c r="Q29"/>
  <c r="P29"/>
  <c r="T28"/>
  <c r="S28"/>
  <c r="R28"/>
  <c r="Q28"/>
  <c r="P28"/>
  <c r="T40"/>
  <c r="S40"/>
  <c r="R40"/>
  <c r="Q40"/>
  <c r="P40"/>
  <c r="T39"/>
  <c r="S39"/>
  <c r="R39"/>
  <c r="Q39"/>
  <c r="P39"/>
  <c r="T27"/>
  <c r="S27"/>
  <c r="R27"/>
  <c r="Q27"/>
  <c r="P27"/>
  <c r="T26"/>
  <c r="S26"/>
  <c r="R26"/>
  <c r="Q26"/>
  <c r="P26"/>
  <c r="T25"/>
  <c r="S25"/>
  <c r="R25"/>
  <c r="Q25"/>
  <c r="P25"/>
  <c r="T24"/>
  <c r="S24"/>
  <c r="R24"/>
  <c r="Q24"/>
  <c r="P24"/>
  <c r="T23"/>
  <c r="S23"/>
  <c r="R23"/>
  <c r="Q23"/>
  <c r="P23"/>
  <c r="T22"/>
  <c r="S22"/>
  <c r="R22"/>
  <c r="Q22"/>
  <c r="P22"/>
  <c r="T21"/>
  <c r="S21"/>
  <c r="R21"/>
  <c r="Q21"/>
  <c r="P21"/>
  <c r="T20"/>
  <c r="S20"/>
  <c r="R20"/>
  <c r="Q20"/>
  <c r="P20"/>
  <c r="T19"/>
  <c r="S19"/>
  <c r="R19"/>
  <c r="Q19"/>
  <c r="P19"/>
  <c r="T18"/>
  <c r="S18"/>
  <c r="R18"/>
  <c r="Q18"/>
  <c r="P18"/>
  <c r="T17"/>
  <c r="S17"/>
  <c r="R17"/>
  <c r="Q17"/>
  <c r="P17"/>
  <c r="T16"/>
  <c r="S16"/>
  <c r="R16"/>
  <c r="Q16"/>
  <c r="P16"/>
  <c r="T15"/>
  <c r="S15"/>
  <c r="R15"/>
  <c r="Q15"/>
  <c r="P15"/>
  <c r="T13"/>
  <c r="S13"/>
  <c r="R13"/>
  <c r="Q13"/>
  <c r="P13"/>
  <c r="T11"/>
  <c r="S11"/>
  <c r="R11"/>
  <c r="Q11"/>
  <c r="P11"/>
  <c r="T10"/>
  <c r="S10"/>
  <c r="R10"/>
  <c r="Q10"/>
  <c r="P10"/>
  <c r="T9"/>
  <c r="S9"/>
  <c r="R9"/>
  <c r="Q9"/>
  <c r="P9"/>
  <c r="V1102"/>
  <c r="V1101"/>
  <c r="V1100"/>
  <c r="V1099"/>
  <c r="V1098"/>
  <c r="V1097"/>
  <c r="V1096"/>
  <c r="V1095"/>
  <c r="V1094"/>
  <c r="V1093"/>
  <c r="V1092"/>
  <c r="V1091"/>
  <c r="V1090"/>
  <c r="V1089"/>
  <c r="V1088"/>
  <c r="V1087"/>
  <c r="V1086"/>
  <c r="V1085"/>
  <c r="V1084"/>
  <c r="V1083"/>
  <c r="V1082"/>
  <c r="V1081"/>
  <c r="V1080"/>
  <c r="V1079"/>
  <c r="V1078"/>
  <c r="V1077"/>
  <c r="V1076"/>
  <c r="V1075"/>
  <c r="V1074"/>
  <c r="V1073"/>
  <c r="V1072"/>
  <c r="V1071"/>
  <c r="V1070"/>
  <c r="V1069"/>
  <c r="V1068"/>
  <c r="V1067"/>
  <c r="V1066"/>
  <c r="V1065"/>
  <c r="V1064"/>
  <c r="V1063"/>
  <c r="V1062"/>
  <c r="V1061"/>
  <c r="V1060"/>
  <c r="V1059"/>
  <c r="V1058"/>
  <c r="V1057"/>
  <c r="V1056"/>
  <c r="V1055"/>
  <c r="V1054"/>
  <c r="V1053"/>
  <c r="V1052"/>
  <c r="V1051"/>
  <c r="V1050"/>
  <c r="V1049"/>
  <c r="V1048"/>
  <c r="V1047"/>
  <c r="V1046"/>
  <c r="V1045"/>
  <c r="V1044"/>
  <c r="V1043"/>
  <c r="V1042"/>
  <c r="V1041"/>
  <c r="V1040"/>
  <c r="V1039"/>
  <c r="V1038"/>
  <c r="V1037"/>
  <c r="V1036"/>
  <c r="V1035"/>
  <c r="V1034"/>
  <c r="V1033"/>
  <c r="V1032"/>
  <c r="V1031"/>
  <c r="V1030"/>
  <c r="V1029"/>
  <c r="V1028"/>
  <c r="V1027"/>
  <c r="V1026"/>
  <c r="V1025"/>
  <c r="V1024"/>
  <c r="V1023"/>
  <c r="V1022"/>
  <c r="V1021"/>
  <c r="V1020"/>
  <c r="V1019"/>
  <c r="V1018"/>
  <c r="V1017"/>
  <c r="V1016"/>
  <c r="V1015"/>
  <c r="V1014"/>
  <c r="V1013"/>
  <c r="V1012"/>
  <c r="V1011"/>
  <c r="V1010"/>
  <c r="V1009"/>
  <c r="V1008"/>
  <c r="V1007"/>
  <c r="V1006"/>
  <c r="V1005"/>
  <c r="V1004"/>
  <c r="V1003"/>
  <c r="V1002"/>
  <c r="V1001"/>
  <c r="V1000"/>
  <c r="V999"/>
  <c r="V998"/>
  <c r="V997"/>
  <c r="V996"/>
  <c r="V995"/>
  <c r="V994"/>
  <c r="V993"/>
  <c r="V992"/>
  <c r="V991"/>
  <c r="V990"/>
  <c r="V989"/>
  <c r="V988"/>
  <c r="V987"/>
  <c r="V986"/>
  <c r="V985"/>
  <c r="V984"/>
  <c r="V983"/>
  <c r="V982"/>
  <c r="V981"/>
  <c r="V980"/>
  <c r="V979"/>
  <c r="V978"/>
  <c r="V977"/>
  <c r="V976"/>
  <c r="V975"/>
  <c r="V974"/>
  <c r="V973"/>
  <c r="V972"/>
  <c r="V971"/>
  <c r="V970"/>
  <c r="V969"/>
  <c r="V968"/>
  <c r="V967"/>
  <c r="V966"/>
  <c r="V965"/>
  <c r="V964"/>
  <c r="V963"/>
  <c r="V962"/>
  <c r="V961"/>
  <c r="V960"/>
  <c r="V959"/>
  <c r="V958"/>
  <c r="V957"/>
  <c r="V956"/>
  <c r="V955"/>
  <c r="V954"/>
  <c r="V953"/>
  <c r="V952"/>
  <c r="V951"/>
  <c r="V950"/>
  <c r="V949"/>
  <c r="V948"/>
  <c r="V947"/>
  <c r="V946"/>
  <c r="V945"/>
  <c r="V944"/>
  <c r="V943"/>
  <c r="V942"/>
  <c r="V941"/>
  <c r="V940"/>
  <c r="V939"/>
  <c r="V938"/>
  <c r="V937"/>
  <c r="V936"/>
  <c r="V935"/>
  <c r="V934"/>
  <c r="V933"/>
  <c r="V932"/>
  <c r="V931"/>
  <c r="V930"/>
  <c r="V929"/>
  <c r="V925"/>
  <c r="V924"/>
  <c r="V923"/>
  <c r="V922"/>
  <c r="V921"/>
  <c r="V920"/>
  <c r="V919"/>
  <c r="V918"/>
  <c r="V917"/>
  <c r="V914"/>
  <c r="V913"/>
  <c r="V912"/>
  <c r="V911"/>
  <c r="V910"/>
  <c r="V909"/>
  <c r="V908"/>
  <c r="V907"/>
  <c r="V906"/>
  <c r="V905"/>
  <c r="V904"/>
  <c r="V903"/>
  <c r="V902"/>
  <c r="V901"/>
  <c r="V900"/>
  <c r="V899"/>
  <c r="V898"/>
  <c r="V897"/>
  <c r="V896"/>
  <c r="V895"/>
  <c r="V894"/>
  <c r="V893"/>
  <c r="V892"/>
  <c r="V891"/>
  <c r="V890"/>
  <c r="V889"/>
  <c r="V888"/>
  <c r="V887"/>
  <c r="V886"/>
  <c r="V885"/>
  <c r="V884"/>
  <c r="V883"/>
  <c r="V882"/>
  <c r="V881"/>
  <c r="V880"/>
  <c r="V879"/>
  <c r="V878"/>
  <c r="V877"/>
  <c r="V876"/>
  <c r="V875"/>
  <c r="V874"/>
  <c r="V873"/>
  <c r="V872"/>
  <c r="V871"/>
  <c r="V870"/>
  <c r="V869"/>
  <c r="V868"/>
  <c r="V867"/>
  <c r="V866"/>
  <c r="V865"/>
  <c r="V864"/>
  <c r="V863"/>
  <c r="V862"/>
  <c r="V861"/>
  <c r="V860"/>
  <c r="V859"/>
  <c r="V858"/>
  <c r="V857"/>
  <c r="V856"/>
  <c r="V855"/>
  <c r="V854"/>
  <c r="V853"/>
  <c r="V852"/>
  <c r="V851"/>
  <c r="V850"/>
  <c r="V849"/>
  <c r="V848"/>
  <c r="V847"/>
  <c r="V846"/>
  <c r="V845"/>
  <c r="V844"/>
  <c r="V843"/>
  <c r="V842"/>
  <c r="V841"/>
  <c r="V840"/>
  <c r="V839"/>
  <c r="V838"/>
  <c r="V837"/>
  <c r="V836"/>
  <c r="V835"/>
  <c r="V834"/>
  <c r="V833"/>
  <c r="V832"/>
  <c r="V831"/>
  <c r="V830"/>
  <c r="V829"/>
  <c r="V828"/>
  <c r="V827"/>
  <c r="V826"/>
  <c r="V825"/>
  <c r="V824"/>
  <c r="V823"/>
  <c r="V822"/>
  <c r="V821"/>
  <c r="V820"/>
  <c r="V819"/>
  <c r="V818"/>
  <c r="V817"/>
  <c r="V816"/>
  <c r="V815"/>
  <c r="V814"/>
  <c r="V813"/>
  <c r="V812"/>
  <c r="V811"/>
  <c r="V810"/>
  <c r="V809"/>
  <c r="V808"/>
  <c r="V807"/>
  <c r="V806"/>
  <c r="V805"/>
  <c r="V804"/>
  <c r="V803"/>
  <c r="V802"/>
  <c r="V801"/>
  <c r="V800"/>
  <c r="V799"/>
  <c r="V798"/>
  <c r="V797"/>
  <c r="V796"/>
  <c r="V795"/>
  <c r="V794"/>
  <c r="V793"/>
  <c r="V792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4"/>
  <c r="V773"/>
  <c r="V772"/>
  <c r="V771"/>
  <c r="V770"/>
  <c r="V769"/>
  <c r="V768"/>
  <c r="V767"/>
  <c r="V766"/>
  <c r="V765"/>
  <c r="V764"/>
  <c r="V763"/>
  <c r="V762"/>
  <c r="V761"/>
  <c r="V760"/>
  <c r="V759"/>
  <c r="V758"/>
  <c r="V757"/>
  <c r="V756"/>
  <c r="V755"/>
  <c r="V754"/>
  <c r="V753"/>
  <c r="V752"/>
  <c r="V751"/>
  <c r="V750"/>
  <c r="V749"/>
  <c r="V748"/>
  <c r="V747"/>
  <c r="V746"/>
  <c r="V745"/>
  <c r="V744"/>
  <c r="V743"/>
  <c r="V742"/>
  <c r="V741"/>
  <c r="V740"/>
  <c r="V739"/>
  <c r="V738"/>
  <c r="V737"/>
  <c r="V736"/>
  <c r="V735"/>
  <c r="V734"/>
  <c r="V733"/>
  <c r="V732"/>
  <c r="V731"/>
  <c r="V730"/>
  <c r="V729"/>
  <c r="V728"/>
  <c r="V727"/>
  <c r="V726"/>
  <c r="V725"/>
  <c r="V724"/>
  <c r="V723"/>
  <c r="V722"/>
  <c r="V721"/>
  <c r="V720"/>
  <c r="V719"/>
  <c r="V718"/>
  <c r="V717"/>
  <c r="V716"/>
  <c r="V715"/>
  <c r="V714"/>
  <c r="V713"/>
  <c r="V712"/>
  <c r="V711"/>
  <c r="V710"/>
  <c r="V709"/>
  <c r="V708"/>
  <c r="V707"/>
  <c r="V706"/>
  <c r="V705"/>
  <c r="V704"/>
  <c r="V702"/>
  <c r="V701"/>
  <c r="V700"/>
  <c r="V699"/>
  <c r="V698"/>
  <c r="V697"/>
  <c r="V696"/>
  <c r="V695"/>
  <c r="V694"/>
  <c r="V693"/>
  <c r="V692"/>
  <c r="V691"/>
  <c r="V690"/>
  <c r="V689"/>
  <c r="V688"/>
  <c r="V687"/>
  <c r="V686"/>
  <c r="V685"/>
  <c r="V684"/>
  <c r="V683"/>
  <c r="V682"/>
  <c r="V681"/>
  <c r="V680"/>
  <c r="V679"/>
  <c r="V678"/>
  <c r="V677"/>
  <c r="V676"/>
  <c r="V675"/>
  <c r="V674"/>
  <c r="V673"/>
  <c r="V672"/>
  <c r="V671"/>
  <c r="V670"/>
  <c r="V669"/>
  <c r="V668"/>
  <c r="V667"/>
  <c r="V666"/>
  <c r="V665"/>
  <c r="V664"/>
  <c r="V663"/>
  <c r="V662"/>
  <c r="V661"/>
  <c r="V660"/>
  <c r="V659"/>
  <c r="V658"/>
  <c r="V657"/>
  <c r="V656"/>
  <c r="V655"/>
  <c r="V654"/>
  <c r="V653"/>
  <c r="V652"/>
  <c r="V651"/>
  <c r="V650"/>
  <c r="V649"/>
  <c r="V648"/>
  <c r="V647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11"/>
  <c r="V610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38"/>
  <c r="V37"/>
  <c r="V36"/>
  <c r="V35"/>
  <c r="V34"/>
  <c r="V33"/>
  <c r="V32"/>
  <c r="V46"/>
  <c r="V45"/>
  <c r="V44"/>
  <c r="V43"/>
  <c r="V42"/>
  <c r="V41"/>
  <c r="V31"/>
  <c r="V30"/>
  <c r="V29"/>
  <c r="V28"/>
  <c r="V40"/>
  <c r="V39"/>
  <c r="V27"/>
  <c r="V26"/>
  <c r="V25"/>
  <c r="V24"/>
  <c r="V23"/>
  <c r="V22"/>
  <c r="V21"/>
  <c r="V20"/>
  <c r="V19"/>
  <c r="V18"/>
  <c r="V17"/>
  <c r="V16"/>
  <c r="V15"/>
  <c r="V13"/>
  <c r="V11"/>
  <c r="V10"/>
  <c r="V9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5"/>
  <c r="X924"/>
  <c r="X923"/>
  <c r="X922"/>
  <c r="X921"/>
  <c r="X920"/>
  <c r="X919"/>
  <c r="X918"/>
  <c r="X917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38"/>
  <c r="X37"/>
  <c r="X36"/>
  <c r="X35"/>
  <c r="X34"/>
  <c r="X33"/>
  <c r="X32"/>
  <c r="X46"/>
  <c r="X45"/>
  <c r="X44"/>
  <c r="X43"/>
  <c r="X42"/>
  <c r="X41"/>
  <c r="X31"/>
  <c r="X30"/>
  <c r="X29"/>
  <c r="X28"/>
  <c r="X40"/>
  <c r="X39"/>
  <c r="X27"/>
  <c r="X26"/>
  <c r="X25"/>
  <c r="X24"/>
  <c r="X23"/>
  <c r="X22"/>
  <c r="X21"/>
  <c r="X20"/>
  <c r="X19"/>
  <c r="X18"/>
  <c r="X17"/>
  <c r="X16"/>
  <c r="X15"/>
  <c r="X13"/>
  <c r="X11"/>
  <c r="X10"/>
  <c r="X9"/>
  <c r="Z1102"/>
  <c r="Z1101"/>
  <c r="Z1100"/>
  <c r="Z1099"/>
  <c r="Z1098"/>
  <c r="Z1097"/>
  <c r="Z1096"/>
  <c r="Z1095"/>
  <c r="Z1094"/>
  <c r="Z1093"/>
  <c r="Z1092"/>
  <c r="Z1091"/>
  <c r="Z1090"/>
  <c r="Z1089"/>
  <c r="Z1088"/>
  <c r="Z1087"/>
  <c r="Z1086"/>
  <c r="Z1085"/>
  <c r="Z1084"/>
  <c r="Z1083"/>
  <c r="Z1082"/>
  <c r="Z1081"/>
  <c r="Z1080"/>
  <c r="Z1079"/>
  <c r="Z1078"/>
  <c r="Z1077"/>
  <c r="Z1076"/>
  <c r="Z1075"/>
  <c r="Z1074"/>
  <c r="Z1073"/>
  <c r="Z1072"/>
  <c r="Z1071"/>
  <c r="Z1070"/>
  <c r="Z1069"/>
  <c r="Z1068"/>
  <c r="Z1067"/>
  <c r="Z1066"/>
  <c r="Z1065"/>
  <c r="Z1064"/>
  <c r="Z1063"/>
  <c r="Z1062"/>
  <c r="Z1061"/>
  <c r="Z1060"/>
  <c r="Z1059"/>
  <c r="Z1058"/>
  <c r="Z1057"/>
  <c r="Z1056"/>
  <c r="Z1055"/>
  <c r="Z1054"/>
  <c r="Z1053"/>
  <c r="Z1052"/>
  <c r="Z1051"/>
  <c r="Z1050"/>
  <c r="Z1049"/>
  <c r="Z1048"/>
  <c r="Z1047"/>
  <c r="Z1046"/>
  <c r="Z1045"/>
  <c r="Z1044"/>
  <c r="Z1043"/>
  <c r="Z1042"/>
  <c r="Z1041"/>
  <c r="Z1040"/>
  <c r="Z1039"/>
  <c r="Z1038"/>
  <c r="Z1037"/>
  <c r="Z1036"/>
  <c r="Z1035"/>
  <c r="Z1034"/>
  <c r="Z1033"/>
  <c r="Z1032"/>
  <c r="Z1031"/>
  <c r="Z1030"/>
  <c r="Z1029"/>
  <c r="Z1028"/>
  <c r="Z1027"/>
  <c r="Z1026"/>
  <c r="Z1025"/>
  <c r="Z1024"/>
  <c r="Z1023"/>
  <c r="Z1022"/>
  <c r="Z1021"/>
  <c r="Z1020"/>
  <c r="Z1019"/>
  <c r="Z1018"/>
  <c r="Z1017"/>
  <c r="Z1016"/>
  <c r="Z1015"/>
  <c r="Z1014"/>
  <c r="Z1013"/>
  <c r="Z1012"/>
  <c r="Z1011"/>
  <c r="Z1010"/>
  <c r="Z1009"/>
  <c r="Z1008"/>
  <c r="Z1007"/>
  <c r="Z1006"/>
  <c r="Z1005"/>
  <c r="Z1004"/>
  <c r="Z1003"/>
  <c r="Z1002"/>
  <c r="Z1001"/>
  <c r="Z1000"/>
  <c r="Z999"/>
  <c r="Z998"/>
  <c r="Z997"/>
  <c r="Z996"/>
  <c r="Z995"/>
  <c r="Z994"/>
  <c r="Z993"/>
  <c r="Z992"/>
  <c r="Z991"/>
  <c r="Z990"/>
  <c r="Z989"/>
  <c r="Z988"/>
  <c r="Z987"/>
  <c r="Z986"/>
  <c r="Z985"/>
  <c r="Z984"/>
  <c r="Z983"/>
  <c r="Z982"/>
  <c r="Z981"/>
  <c r="Z980"/>
  <c r="Z979"/>
  <c r="Z978"/>
  <c r="Z977"/>
  <c r="Z976"/>
  <c r="Z975"/>
  <c r="Z974"/>
  <c r="Z973"/>
  <c r="Z972"/>
  <c r="Z971"/>
  <c r="Z970"/>
  <c r="Z969"/>
  <c r="Z968"/>
  <c r="Z967"/>
  <c r="Z966"/>
  <c r="Z965"/>
  <c r="Z964"/>
  <c r="Z963"/>
  <c r="Z962"/>
  <c r="Z961"/>
  <c r="Z960"/>
  <c r="Z959"/>
  <c r="Z958"/>
  <c r="Z957"/>
  <c r="Z956"/>
  <c r="Z955"/>
  <c r="Z954"/>
  <c r="Z953"/>
  <c r="Z952"/>
  <c r="Z951"/>
  <c r="Z950"/>
  <c r="Z949"/>
  <c r="Z948"/>
  <c r="Z947"/>
  <c r="Z946"/>
  <c r="Z945"/>
  <c r="Z944"/>
  <c r="Z943"/>
  <c r="Z942"/>
  <c r="Z941"/>
  <c r="Z940"/>
  <c r="Z939"/>
  <c r="Z938"/>
  <c r="Z937"/>
  <c r="Z936"/>
  <c r="Z935"/>
  <c r="Z934"/>
  <c r="Z933"/>
  <c r="Z932"/>
  <c r="Z931"/>
  <c r="Z930"/>
  <c r="Z929"/>
  <c r="Z925"/>
  <c r="Z924"/>
  <c r="Z923"/>
  <c r="Z922"/>
  <c r="Z921"/>
  <c r="Z920"/>
  <c r="Z919"/>
  <c r="Z918"/>
  <c r="Z917"/>
  <c r="Z914"/>
  <c r="Z913"/>
  <c r="Z912"/>
  <c r="Z911"/>
  <c r="Z910"/>
  <c r="Z909"/>
  <c r="Z908"/>
  <c r="Z907"/>
  <c r="Z906"/>
  <c r="Z905"/>
  <c r="Z904"/>
  <c r="Z903"/>
  <c r="Z902"/>
  <c r="Z901"/>
  <c r="Z900"/>
  <c r="Z899"/>
  <c r="Z898"/>
  <c r="Z897"/>
  <c r="Z896"/>
  <c r="Z895"/>
  <c r="Z894"/>
  <c r="Z893"/>
  <c r="Z892"/>
  <c r="Z891"/>
  <c r="Z890"/>
  <c r="Z889"/>
  <c r="Z888"/>
  <c r="Z887"/>
  <c r="Z886"/>
  <c r="Z885"/>
  <c r="Z884"/>
  <c r="Z883"/>
  <c r="Z882"/>
  <c r="Z881"/>
  <c r="Z880"/>
  <c r="Z879"/>
  <c r="Z878"/>
  <c r="Z877"/>
  <c r="Z876"/>
  <c r="Z875"/>
  <c r="Z874"/>
  <c r="Z873"/>
  <c r="Z872"/>
  <c r="Z871"/>
  <c r="Z870"/>
  <c r="Z869"/>
  <c r="Z868"/>
  <c r="Z867"/>
  <c r="Z866"/>
  <c r="Z865"/>
  <c r="Z864"/>
  <c r="Z863"/>
  <c r="Z862"/>
  <c r="Z861"/>
  <c r="Z860"/>
  <c r="Z859"/>
  <c r="Z858"/>
  <c r="Z857"/>
  <c r="Z856"/>
  <c r="Z855"/>
  <c r="Z854"/>
  <c r="Z853"/>
  <c r="Z852"/>
  <c r="Z851"/>
  <c r="Z850"/>
  <c r="Z849"/>
  <c r="Z848"/>
  <c r="Z847"/>
  <c r="Z846"/>
  <c r="Z845"/>
  <c r="Z844"/>
  <c r="Z843"/>
  <c r="Z842"/>
  <c r="Z841"/>
  <c r="Z840"/>
  <c r="Z839"/>
  <c r="Z838"/>
  <c r="Z837"/>
  <c r="Z836"/>
  <c r="Z835"/>
  <c r="Z834"/>
  <c r="Z833"/>
  <c r="Z832"/>
  <c r="Z831"/>
  <c r="Z830"/>
  <c r="Z829"/>
  <c r="Z828"/>
  <c r="Z827"/>
  <c r="Z826"/>
  <c r="Z825"/>
  <c r="Z824"/>
  <c r="Z823"/>
  <c r="Z822"/>
  <c r="Z821"/>
  <c r="Z820"/>
  <c r="Z819"/>
  <c r="Z818"/>
  <c r="Z817"/>
  <c r="Z816"/>
  <c r="Z815"/>
  <c r="Z814"/>
  <c r="Z813"/>
  <c r="Z812"/>
  <c r="Z811"/>
  <c r="Z810"/>
  <c r="Z809"/>
  <c r="Z808"/>
  <c r="Z807"/>
  <c r="Z806"/>
  <c r="Z805"/>
  <c r="Z804"/>
  <c r="Z803"/>
  <c r="Z802"/>
  <c r="Z801"/>
  <c r="Z800"/>
  <c r="Z799"/>
  <c r="Z798"/>
  <c r="Z797"/>
  <c r="Z796"/>
  <c r="Z795"/>
  <c r="Z794"/>
  <c r="Z793"/>
  <c r="Z792"/>
  <c r="Z791"/>
  <c r="Z790"/>
  <c r="Z789"/>
  <c r="Z788"/>
  <c r="Z787"/>
  <c r="Z786"/>
  <c r="Z785"/>
  <c r="Z784"/>
  <c r="Z783"/>
  <c r="Z782"/>
  <c r="Z781"/>
  <c r="Z780"/>
  <c r="Z779"/>
  <c r="Z778"/>
  <c r="Z777"/>
  <c r="Z776"/>
  <c r="Z775"/>
  <c r="Z774"/>
  <c r="Z773"/>
  <c r="Z772"/>
  <c r="Z771"/>
  <c r="Z770"/>
  <c r="Z769"/>
  <c r="Z768"/>
  <c r="Z767"/>
  <c r="Z766"/>
  <c r="Z765"/>
  <c r="Z764"/>
  <c r="Z763"/>
  <c r="Z762"/>
  <c r="Z761"/>
  <c r="Z760"/>
  <c r="Z759"/>
  <c r="Z758"/>
  <c r="Z757"/>
  <c r="Z756"/>
  <c r="Z755"/>
  <c r="Z754"/>
  <c r="Z753"/>
  <c r="Z752"/>
  <c r="Z751"/>
  <c r="Z750"/>
  <c r="Z749"/>
  <c r="Z748"/>
  <c r="Z747"/>
  <c r="Z746"/>
  <c r="Z745"/>
  <c r="Z744"/>
  <c r="Z743"/>
  <c r="Z742"/>
  <c r="Z741"/>
  <c r="Z740"/>
  <c r="Z739"/>
  <c r="Z738"/>
  <c r="Z737"/>
  <c r="Z736"/>
  <c r="Z735"/>
  <c r="Z734"/>
  <c r="Z733"/>
  <c r="Z732"/>
  <c r="Z731"/>
  <c r="Z730"/>
  <c r="Z729"/>
  <c r="Z728"/>
  <c r="Z727"/>
  <c r="Z726"/>
  <c r="Z725"/>
  <c r="Z724"/>
  <c r="Z723"/>
  <c r="Z722"/>
  <c r="Z721"/>
  <c r="Z720"/>
  <c r="Z719"/>
  <c r="Z718"/>
  <c r="Z717"/>
  <c r="Z716"/>
  <c r="Z715"/>
  <c r="Z714"/>
  <c r="Z713"/>
  <c r="Z712"/>
  <c r="Z711"/>
  <c r="Z710"/>
  <c r="Z709"/>
  <c r="Z708"/>
  <c r="Z707"/>
  <c r="Z706"/>
  <c r="Z705"/>
  <c r="Z704"/>
  <c r="Z702"/>
  <c r="Z701"/>
  <c r="Z700"/>
  <c r="Z699"/>
  <c r="Z698"/>
  <c r="Z697"/>
  <c r="Z696"/>
  <c r="Z695"/>
  <c r="Z694"/>
  <c r="Z693"/>
  <c r="Z692"/>
  <c r="Z691"/>
  <c r="Z690"/>
  <c r="Z689"/>
  <c r="Z688"/>
  <c r="Z687"/>
  <c r="Z686"/>
  <c r="Z685"/>
  <c r="Z684"/>
  <c r="Z683"/>
  <c r="Z682"/>
  <c r="Z681"/>
  <c r="Z680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Z662"/>
  <c r="Z661"/>
  <c r="Z660"/>
  <c r="Z659"/>
  <c r="Z658"/>
  <c r="Z657"/>
  <c r="Z656"/>
  <c r="Z655"/>
  <c r="Z654"/>
  <c r="Z653"/>
  <c r="Z652"/>
  <c r="Z651"/>
  <c r="Z650"/>
  <c r="Z649"/>
  <c r="Z648"/>
  <c r="Z647"/>
  <c r="Z646"/>
  <c r="Z645"/>
  <c r="Z644"/>
  <c r="Z643"/>
  <c r="Z642"/>
  <c r="Z641"/>
  <c r="Z640"/>
  <c r="Z639"/>
  <c r="Z638"/>
  <c r="Z637"/>
  <c r="Z636"/>
  <c r="Z635"/>
  <c r="Z634"/>
  <c r="Z633"/>
  <c r="Z632"/>
  <c r="Z631"/>
  <c r="Z630"/>
  <c r="Z629"/>
  <c r="Z628"/>
  <c r="Z627"/>
  <c r="Z626"/>
  <c r="Z625"/>
  <c r="Z624"/>
  <c r="Z623"/>
  <c r="Z622"/>
  <c r="Z621"/>
  <c r="Z620"/>
  <c r="Z619"/>
  <c r="Z618"/>
  <c r="Z617"/>
  <c r="Z616"/>
  <c r="Z615"/>
  <c r="Z614"/>
  <c r="Z613"/>
  <c r="Z612"/>
  <c r="Z611"/>
  <c r="Z610"/>
  <c r="Z609"/>
  <c r="Z608"/>
  <c r="Z607"/>
  <c r="Z606"/>
  <c r="Z605"/>
  <c r="Z604"/>
  <c r="Z603"/>
  <c r="Z602"/>
  <c r="Z601"/>
  <c r="Z600"/>
  <c r="Z599"/>
  <c r="Z598"/>
  <c r="Z597"/>
  <c r="Z596"/>
  <c r="Z595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Z566"/>
  <c r="Z565"/>
  <c r="Z564"/>
  <c r="Z563"/>
  <c r="Z562"/>
  <c r="Z561"/>
  <c r="Z560"/>
  <c r="Z559"/>
  <c r="Z558"/>
  <c r="Z557"/>
  <c r="Z556"/>
  <c r="Z555"/>
  <c r="Z554"/>
  <c r="Z553"/>
  <c r="Z552"/>
  <c r="Z551"/>
  <c r="Z550"/>
  <c r="Z549"/>
  <c r="Z548"/>
  <c r="Z547"/>
  <c r="Z546"/>
  <c r="Z545"/>
  <c r="Z544"/>
  <c r="Z543"/>
  <c r="Z542"/>
  <c r="Z541"/>
  <c r="Z540"/>
  <c r="Z539"/>
  <c r="Z538"/>
  <c r="Z537"/>
  <c r="Z536"/>
  <c r="Z535"/>
  <c r="Z534"/>
  <c r="Z533"/>
  <c r="Z532"/>
  <c r="Z531"/>
  <c r="Z530"/>
  <c r="Z529"/>
  <c r="Z528"/>
  <c r="Z527"/>
  <c r="Z526"/>
  <c r="Z525"/>
  <c r="Z524"/>
  <c r="Z523"/>
  <c r="Z522"/>
  <c r="Z521"/>
  <c r="Z520"/>
  <c r="Z519"/>
  <c r="Z518"/>
  <c r="Z517"/>
  <c r="Z516"/>
  <c r="Z515"/>
  <c r="Z514"/>
  <c r="Z513"/>
  <c r="Z512"/>
  <c r="Z511"/>
  <c r="Z510"/>
  <c r="Z509"/>
  <c r="Z508"/>
  <c r="Z507"/>
  <c r="Z506"/>
  <c r="Z505"/>
  <c r="Z504"/>
  <c r="Z503"/>
  <c r="Z502"/>
  <c r="Z501"/>
  <c r="Z500"/>
  <c r="Z499"/>
  <c r="Z498"/>
  <c r="Z497"/>
  <c r="Z496"/>
  <c r="Z495"/>
  <c r="Z494"/>
  <c r="Z493"/>
  <c r="Z492"/>
  <c r="Z491"/>
  <c r="Z490"/>
  <c r="Z489"/>
  <c r="Z488"/>
  <c r="Z487"/>
  <c r="Z486"/>
  <c r="Z485"/>
  <c r="Z484"/>
  <c r="Z483"/>
  <c r="Z482"/>
  <c r="Z481"/>
  <c r="Z480"/>
  <c r="Z479"/>
  <c r="Z478"/>
  <c r="Z477"/>
  <c r="Z476"/>
  <c r="Z475"/>
  <c r="Z474"/>
  <c r="Z473"/>
  <c r="Z472"/>
  <c r="Z471"/>
  <c r="Z470"/>
  <c r="Z469"/>
  <c r="Z468"/>
  <c r="Z467"/>
  <c r="Z466"/>
  <c r="Z465"/>
  <c r="Z464"/>
  <c r="Z463"/>
  <c r="Z462"/>
  <c r="Z461"/>
  <c r="Z460"/>
  <c r="Z459"/>
  <c r="Z458"/>
  <c r="Z457"/>
  <c r="Z456"/>
  <c r="Z455"/>
  <c r="Z454"/>
  <c r="Z453"/>
  <c r="Z452"/>
  <c r="Z451"/>
  <c r="Z450"/>
  <c r="Z449"/>
  <c r="Z448"/>
  <c r="Z447"/>
  <c r="Z446"/>
  <c r="Z445"/>
  <c r="Z444"/>
  <c r="Z443"/>
  <c r="Z442"/>
  <c r="Z441"/>
  <c r="Z440"/>
  <c r="Z439"/>
  <c r="Z438"/>
  <c r="Z437"/>
  <c r="Z436"/>
  <c r="Z435"/>
  <c r="Z434"/>
  <c r="Z433"/>
  <c r="Z432"/>
  <c r="Z431"/>
  <c r="Z430"/>
  <c r="Z429"/>
  <c r="Z428"/>
  <c r="Z427"/>
  <c r="Z426"/>
  <c r="Z425"/>
  <c r="Z424"/>
  <c r="Z423"/>
  <c r="Z422"/>
  <c r="Z421"/>
  <c r="Z420"/>
  <c r="Z419"/>
  <c r="Z418"/>
  <c r="Z417"/>
  <c r="Z416"/>
  <c r="Z415"/>
  <c r="Z414"/>
  <c r="Z413"/>
  <c r="Z412"/>
  <c r="Z411"/>
  <c r="Z410"/>
  <c r="Z409"/>
  <c r="Z408"/>
  <c r="Z407"/>
  <c r="Z406"/>
  <c r="Z405"/>
  <c r="Z404"/>
  <c r="Z403"/>
  <c r="Z402"/>
  <c r="Z401"/>
  <c r="Z400"/>
  <c r="Z399"/>
  <c r="Z398"/>
  <c r="Z397"/>
  <c r="Z396"/>
  <c r="Z395"/>
  <c r="Z394"/>
  <c r="Z393"/>
  <c r="Z392"/>
  <c r="Z391"/>
  <c r="Z390"/>
  <c r="Z389"/>
  <c r="Z388"/>
  <c r="Z387"/>
  <c r="Z386"/>
  <c r="Z385"/>
  <c r="Z384"/>
  <c r="Z383"/>
  <c r="Z382"/>
  <c r="Z381"/>
  <c r="Z380"/>
  <c r="Z379"/>
  <c r="Z378"/>
  <c r="Z377"/>
  <c r="Z376"/>
  <c r="Z375"/>
  <c r="Z374"/>
  <c r="Z373"/>
  <c r="Z372"/>
  <c r="Z371"/>
  <c r="Z370"/>
  <c r="Z369"/>
  <c r="Z368"/>
  <c r="Z367"/>
  <c r="Z366"/>
  <c r="Z365"/>
  <c r="Z364"/>
  <c r="Z363"/>
  <c r="Z362"/>
  <c r="Z361"/>
  <c r="Z360"/>
  <c r="Z359"/>
  <c r="Z358"/>
  <c r="Z357"/>
  <c r="Z356"/>
  <c r="Z355"/>
  <c r="Z354"/>
  <c r="Z353"/>
  <c r="Z352"/>
  <c r="Z351"/>
  <c r="Z350"/>
  <c r="Z349"/>
  <c r="Z348"/>
  <c r="Z347"/>
  <c r="Z346"/>
  <c r="Z345"/>
  <c r="Z344"/>
  <c r="Z343"/>
  <c r="Z342"/>
  <c r="Z341"/>
  <c r="Z340"/>
  <c r="Z339"/>
  <c r="Z338"/>
  <c r="Z337"/>
  <c r="Z336"/>
  <c r="Z335"/>
  <c r="Z334"/>
  <c r="Z333"/>
  <c r="Z332"/>
  <c r="Z331"/>
  <c r="Z330"/>
  <c r="Z329"/>
  <c r="Z328"/>
  <c r="Z327"/>
  <c r="Z326"/>
  <c r="Z325"/>
  <c r="Z324"/>
  <c r="Z323"/>
  <c r="Z322"/>
  <c r="Z321"/>
  <c r="Z320"/>
  <c r="Z319"/>
  <c r="Z318"/>
  <c r="Z317"/>
  <c r="Z316"/>
  <c r="Z315"/>
  <c r="Z314"/>
  <c r="Z313"/>
  <c r="Z312"/>
  <c r="Z311"/>
  <c r="Z310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90"/>
  <c r="Z289"/>
  <c r="Z288"/>
  <c r="Z287"/>
  <c r="Z286"/>
  <c r="Z285"/>
  <c r="Z284"/>
  <c r="Z283"/>
  <c r="Z282"/>
  <c r="Z281"/>
  <c r="Z280"/>
  <c r="Z279"/>
  <c r="Z278"/>
  <c r="Z277"/>
  <c r="Z276"/>
  <c r="Z275"/>
  <c r="Z274"/>
  <c r="Z273"/>
  <c r="Z272"/>
  <c r="Z271"/>
  <c r="Z270"/>
  <c r="Z269"/>
  <c r="Z268"/>
  <c r="Z267"/>
  <c r="Z266"/>
  <c r="Z265"/>
  <c r="Z264"/>
  <c r="Z263"/>
  <c r="Z262"/>
  <c r="Z261"/>
  <c r="Z260"/>
  <c r="Z259"/>
  <c r="Z258"/>
  <c r="Z257"/>
  <c r="Z256"/>
  <c r="Z255"/>
  <c r="Z254"/>
  <c r="Z253"/>
  <c r="Z252"/>
  <c r="Z251"/>
  <c r="Z250"/>
  <c r="Z249"/>
  <c r="Z248"/>
  <c r="Z247"/>
  <c r="Z246"/>
  <c r="Z245"/>
  <c r="Z244"/>
  <c r="Z243"/>
  <c r="Z242"/>
  <c r="Z241"/>
  <c r="Z240"/>
  <c r="Z239"/>
  <c r="Z238"/>
  <c r="Z237"/>
  <c r="Z236"/>
  <c r="Z235"/>
  <c r="Z234"/>
  <c r="Z233"/>
  <c r="Z232"/>
  <c r="Z231"/>
  <c r="Z230"/>
  <c r="Z229"/>
  <c r="Z228"/>
  <c r="Z227"/>
  <c r="Z226"/>
  <c r="Z225"/>
  <c r="Z224"/>
  <c r="Z223"/>
  <c r="Z222"/>
  <c r="Z221"/>
  <c r="Z220"/>
  <c r="Z219"/>
  <c r="Z217"/>
  <c r="Z216"/>
  <c r="Z215"/>
  <c r="Z214"/>
  <c r="Z213"/>
  <c r="Z212"/>
  <c r="Z211"/>
  <c r="Z210"/>
  <c r="Z209"/>
  <c r="Z208"/>
  <c r="Z207"/>
  <c r="Z206"/>
  <c r="Z205"/>
  <c r="Z204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38"/>
  <c r="Z37"/>
  <c r="Z36"/>
  <c r="Z35"/>
  <c r="Z34"/>
  <c r="Z33"/>
  <c r="Z32"/>
  <c r="Z46"/>
  <c r="Z45"/>
  <c r="Z44"/>
  <c r="Z43"/>
  <c r="Z42"/>
  <c r="Z41"/>
  <c r="Z31"/>
  <c r="Z30"/>
  <c r="Z29"/>
  <c r="Z28"/>
  <c r="Z40"/>
  <c r="Z39"/>
  <c r="Z27"/>
  <c r="Z26"/>
  <c r="Z25"/>
  <c r="Z24"/>
  <c r="Z23"/>
  <c r="Z22"/>
  <c r="Z21"/>
  <c r="Z20"/>
  <c r="Z19"/>
  <c r="Z18"/>
  <c r="Z17"/>
  <c r="Z16"/>
  <c r="Z15"/>
  <c r="Z13"/>
  <c r="Z11"/>
  <c r="Z10"/>
  <c r="Z9"/>
  <c r="K14" l="1"/>
  <c r="K218" l="1"/>
  <c r="K917"/>
  <c r="K703"/>
  <c r="K926"/>
  <c r="K927"/>
  <c r="K928"/>
  <c r="K1101" l="1"/>
  <c r="K1097"/>
  <c r="K1093"/>
  <c r="K1089"/>
  <c r="K1085"/>
  <c r="K1081"/>
  <c r="K1077"/>
  <c r="K1073"/>
  <c r="K1069"/>
  <c r="K1065"/>
  <c r="K1061"/>
  <c r="K1057"/>
  <c r="K1053"/>
  <c r="K1049"/>
  <c r="K1045"/>
  <c r="K1042"/>
  <c r="K1038"/>
  <c r="K1034"/>
  <c r="K1030"/>
  <c r="K1026"/>
  <c r="K1022"/>
  <c r="K1018"/>
  <c r="K1014"/>
  <c r="K1010"/>
  <c r="K1006"/>
  <c r="K1002"/>
  <c r="K998"/>
  <c r="K992"/>
  <c r="K990"/>
  <c r="K986"/>
  <c r="K982"/>
  <c r="K1100"/>
  <c r="K1096"/>
  <c r="K1092"/>
  <c r="K1088"/>
  <c r="K1084"/>
  <c r="K1080"/>
  <c r="K1076"/>
  <c r="K1072"/>
  <c r="K1068"/>
  <c r="K1064"/>
  <c r="K1060"/>
  <c r="K1056"/>
  <c r="K1052"/>
  <c r="K1048"/>
  <c r="K1044"/>
  <c r="K1041"/>
  <c r="K1037"/>
  <c r="K1033"/>
  <c r="K1029"/>
  <c r="K1025"/>
  <c r="K1021"/>
  <c r="K1017"/>
  <c r="K1013"/>
  <c r="K1009"/>
  <c r="K1005"/>
  <c r="K1001"/>
  <c r="K997"/>
  <c r="K989"/>
  <c r="K985"/>
  <c r="K981"/>
  <c r="K977"/>
  <c r="K973"/>
  <c r="K969"/>
  <c r="K965"/>
  <c r="K961"/>
  <c r="K957"/>
  <c r="K953"/>
  <c r="K949"/>
  <c r="K945"/>
  <c r="K941"/>
  <c r="K937"/>
  <c r="K933"/>
  <c r="K929"/>
  <c r="K922"/>
  <c r="K918"/>
  <c r="K912"/>
  <c r="K908"/>
  <c r="K904"/>
  <c r="K901"/>
  <c r="K897"/>
  <c r="K893"/>
  <c r="K889"/>
  <c r="K885"/>
  <c r="K881"/>
  <c r="K877"/>
  <c r="K873"/>
  <c r="K869"/>
  <c r="K865"/>
  <c r="K861"/>
  <c r="K857"/>
  <c r="K853"/>
  <c r="K849"/>
  <c r="K845"/>
  <c r="K841"/>
  <c r="K837"/>
  <c r="K833"/>
  <c r="K830"/>
  <c r="K827"/>
  <c r="K821"/>
  <c r="K817"/>
  <c r="K811"/>
  <c r="K807"/>
  <c r="K799"/>
  <c r="K795"/>
  <c r="K793"/>
  <c r="K789"/>
  <c r="K785"/>
  <c r="K1099"/>
  <c r="K1095"/>
  <c r="K1091"/>
  <c r="K1087"/>
  <c r="K1083"/>
  <c r="K1079"/>
  <c r="K1075"/>
  <c r="K1071"/>
  <c r="K1067"/>
  <c r="K1059"/>
  <c r="K1055"/>
  <c r="K1051"/>
  <c r="K1047"/>
  <c r="K1040"/>
  <c r="K1036"/>
  <c r="K1032"/>
  <c r="K1028"/>
  <c r="K1024"/>
  <c r="K1020"/>
  <c r="K1016"/>
  <c r="K1012"/>
  <c r="K1008"/>
  <c r="K1004"/>
  <c r="K1000"/>
  <c r="K996"/>
  <c r="K994"/>
  <c r="K991"/>
  <c r="K988"/>
  <c r="K984"/>
  <c r="K980"/>
  <c r="K976"/>
  <c r="K972"/>
  <c r="K968"/>
  <c r="K1102"/>
  <c r="K1098"/>
  <c r="K1094"/>
  <c r="K1090"/>
  <c r="K1086"/>
  <c r="K1082"/>
  <c r="K1078"/>
  <c r="K1074"/>
  <c r="K1070"/>
  <c r="K1066"/>
  <c r="K1062"/>
  <c r="K1058"/>
  <c r="K1054"/>
  <c r="K1050"/>
  <c r="K1046"/>
  <c r="K1039"/>
  <c r="K1035"/>
  <c r="K1031"/>
  <c r="K1027"/>
  <c r="K1023"/>
  <c r="K1019"/>
  <c r="K1015"/>
  <c r="K1011"/>
  <c r="K1007"/>
  <c r="K1003"/>
  <c r="K999"/>
  <c r="K995"/>
  <c r="K993"/>
  <c r="K983"/>
  <c r="K979"/>
  <c r="K975"/>
  <c r="K971"/>
  <c r="K967"/>
  <c r="K963"/>
  <c r="K959"/>
  <c r="K955"/>
  <c r="K951"/>
  <c r="K947"/>
  <c r="K943"/>
  <c r="K939"/>
  <c r="K935"/>
  <c r="K924"/>
  <c r="K920"/>
  <c r="K914"/>
  <c r="K910"/>
  <c r="K906"/>
  <c r="K899"/>
  <c r="K895"/>
  <c r="K891"/>
  <c r="K887"/>
  <c r="K883"/>
  <c r="K879"/>
  <c r="K970"/>
  <c r="K960"/>
  <c r="K952"/>
  <c r="K944"/>
  <c r="K936"/>
  <c r="K925"/>
  <c r="K907"/>
  <c r="K900"/>
  <c r="K892"/>
  <c r="K884"/>
  <c r="K876"/>
  <c r="K871"/>
  <c r="K866"/>
  <c r="K860"/>
  <c r="K855"/>
  <c r="K850"/>
  <c r="K844"/>
  <c r="K839"/>
  <c r="K834"/>
  <c r="K825"/>
  <c r="K822"/>
  <c r="K816"/>
  <c r="K810"/>
  <c r="K805"/>
  <c r="K800"/>
  <c r="K794"/>
  <c r="K791"/>
  <c r="K786"/>
  <c r="K781"/>
  <c r="K777"/>
  <c r="K966"/>
  <c r="K958"/>
  <c r="K950"/>
  <c r="K942"/>
  <c r="K934"/>
  <c r="K923"/>
  <c r="K913"/>
  <c r="K905"/>
  <c r="K898"/>
  <c r="K890"/>
  <c r="K882"/>
  <c r="K875"/>
  <c r="K870"/>
  <c r="K864"/>
  <c r="K859"/>
  <c r="K854"/>
  <c r="K848"/>
  <c r="K843"/>
  <c r="K838"/>
  <c r="K832"/>
  <c r="K829"/>
  <c r="K820"/>
  <c r="K815"/>
  <c r="K809"/>
  <c r="K804"/>
  <c r="K798"/>
  <c r="K790"/>
  <c r="K784"/>
  <c r="K780"/>
  <c r="K776"/>
  <c r="K772"/>
  <c r="K766"/>
  <c r="K762"/>
  <c r="K758"/>
  <c r="K752"/>
  <c r="K748"/>
  <c r="K744"/>
  <c r="K740"/>
  <c r="K736"/>
  <c r="K732"/>
  <c r="K728"/>
  <c r="K724"/>
  <c r="K720"/>
  <c r="K716"/>
  <c r="K712"/>
  <c r="K708"/>
  <c r="K704"/>
  <c r="K699"/>
  <c r="K695"/>
  <c r="K692"/>
  <c r="K688"/>
  <c r="K684"/>
  <c r="K680"/>
  <c r="K677"/>
  <c r="K673"/>
  <c r="K669"/>
  <c r="K665"/>
  <c r="K661"/>
  <c r="K657"/>
  <c r="K653"/>
  <c r="K649"/>
  <c r="K645"/>
  <c r="K641"/>
  <c r="K637"/>
  <c r="K634"/>
  <c r="K630"/>
  <c r="K626"/>
  <c r="K622"/>
  <c r="K618"/>
  <c r="K614"/>
  <c r="K610"/>
  <c r="K606"/>
  <c r="K602"/>
  <c r="K598"/>
  <c r="K594"/>
  <c r="K590"/>
  <c r="K586"/>
  <c r="K974"/>
  <c r="K938"/>
  <c r="K919"/>
  <c r="K886"/>
  <c r="K872"/>
  <c r="K862"/>
  <c r="K851"/>
  <c r="K831"/>
  <c r="K823"/>
  <c r="K812"/>
  <c r="K801"/>
  <c r="K792"/>
  <c r="K782"/>
  <c r="K778"/>
  <c r="K771"/>
  <c r="K768"/>
  <c r="K763"/>
  <c r="K757"/>
  <c r="K754"/>
  <c r="K747"/>
  <c r="K742"/>
  <c r="K737"/>
  <c r="K731"/>
  <c r="K726"/>
  <c r="K721"/>
  <c r="K715"/>
  <c r="K710"/>
  <c r="K705"/>
  <c r="K698"/>
  <c r="K694"/>
  <c r="K689"/>
  <c r="K683"/>
  <c r="K674"/>
  <c r="K668"/>
  <c r="K663"/>
  <c r="K658"/>
  <c r="K652"/>
  <c r="K642"/>
  <c r="K636"/>
  <c r="K632"/>
  <c r="K621"/>
  <c r="K616"/>
  <c r="K611"/>
  <c r="K605"/>
  <c r="K600"/>
  <c r="K595"/>
  <c r="K589"/>
  <c r="K584"/>
  <c r="K580"/>
  <c r="K576"/>
  <c r="K572"/>
  <c r="K568"/>
  <c r="K564"/>
  <c r="K559"/>
  <c r="K555"/>
  <c r="K551"/>
  <c r="K547"/>
  <c r="K543"/>
  <c r="K539"/>
  <c r="K535"/>
  <c r="K532"/>
  <c r="K528"/>
  <c r="K524"/>
  <c r="K520"/>
  <c r="K516"/>
  <c r="K512"/>
  <c r="K508"/>
  <c r="K504"/>
  <c r="K964"/>
  <c r="K948"/>
  <c r="K932"/>
  <c r="K911"/>
  <c r="K896"/>
  <c r="K880"/>
  <c r="K868"/>
  <c r="K858"/>
  <c r="K847"/>
  <c r="K836"/>
  <c r="K828"/>
  <c r="K819"/>
  <c r="K808"/>
  <c r="K797"/>
  <c r="K788"/>
  <c r="K775"/>
  <c r="K770"/>
  <c r="K767"/>
  <c r="K761"/>
  <c r="K756"/>
  <c r="K751"/>
  <c r="K746"/>
  <c r="K741"/>
  <c r="K735"/>
  <c r="K730"/>
  <c r="K725"/>
  <c r="K719"/>
  <c r="K714"/>
  <c r="K709"/>
  <c r="K702"/>
  <c r="K697"/>
  <c r="K693"/>
  <c r="K682"/>
  <c r="K678"/>
  <c r="K672"/>
  <c r="K667"/>
  <c r="K662"/>
  <c r="K656"/>
  <c r="K651"/>
  <c r="K646"/>
  <c r="K640"/>
  <c r="K631"/>
  <c r="K625"/>
  <c r="K620"/>
  <c r="K615"/>
  <c r="K609"/>
  <c r="K604"/>
  <c r="K599"/>
  <c r="K593"/>
  <c r="K588"/>
  <c r="K583"/>
  <c r="K579"/>
  <c r="K575"/>
  <c r="K571"/>
  <c r="K567"/>
  <c r="K562"/>
  <c r="K558"/>
  <c r="K554"/>
  <c r="K550"/>
  <c r="K546"/>
  <c r="K542"/>
  <c r="K534"/>
  <c r="K531"/>
  <c r="K527"/>
  <c r="K523"/>
  <c r="K519"/>
  <c r="K515"/>
  <c r="K511"/>
  <c r="K507"/>
  <c r="K962"/>
  <c r="K946"/>
  <c r="K930"/>
  <c r="K909"/>
  <c r="K894"/>
  <c r="K878"/>
  <c r="K867"/>
  <c r="K856"/>
  <c r="K846"/>
  <c r="K835"/>
  <c r="K826"/>
  <c r="K818"/>
  <c r="K806"/>
  <c r="K796"/>
  <c r="K787"/>
  <c r="K774"/>
  <c r="K765"/>
  <c r="K760"/>
  <c r="K750"/>
  <c r="K745"/>
  <c r="K739"/>
  <c r="K734"/>
  <c r="K729"/>
  <c r="K723"/>
  <c r="K718"/>
  <c r="K713"/>
  <c r="K707"/>
  <c r="K701"/>
  <c r="K696"/>
  <c r="K691"/>
  <c r="K686"/>
  <c r="K681"/>
  <c r="K676"/>
  <c r="K671"/>
  <c r="K666"/>
  <c r="K660"/>
  <c r="K655"/>
  <c r="K650"/>
  <c r="K644"/>
  <c r="K639"/>
  <c r="K635"/>
  <c r="K629"/>
  <c r="K624"/>
  <c r="K619"/>
  <c r="K613"/>
  <c r="K608"/>
  <c r="K603"/>
  <c r="K597"/>
  <c r="K592"/>
  <c r="K587"/>
  <c r="K582"/>
  <c r="K578"/>
  <c r="K574"/>
  <c r="K570"/>
  <c r="K566"/>
  <c r="K561"/>
  <c r="K557"/>
  <c r="K553"/>
  <c r="K549"/>
  <c r="K978"/>
  <c r="K956"/>
  <c r="K940"/>
  <c r="K903"/>
  <c r="K888"/>
  <c r="K874"/>
  <c r="K863"/>
  <c r="K852"/>
  <c r="K842"/>
  <c r="K824"/>
  <c r="K814"/>
  <c r="K802"/>
  <c r="K783"/>
  <c r="K779"/>
  <c r="K773"/>
  <c r="K769"/>
  <c r="K764"/>
  <c r="K759"/>
  <c r="K755"/>
  <c r="K749"/>
  <c r="K743"/>
  <c r="K738"/>
  <c r="K733"/>
  <c r="K727"/>
  <c r="K722"/>
  <c r="K717"/>
  <c r="K711"/>
  <c r="K700"/>
  <c r="K690"/>
  <c r="K685"/>
  <c r="K679"/>
  <c r="K675"/>
  <c r="K670"/>
  <c r="K664"/>
  <c r="K659"/>
  <c r="K654"/>
  <c r="K648"/>
  <c r="K643"/>
  <c r="K638"/>
  <c r="K633"/>
  <c r="K628"/>
  <c r="K623"/>
  <c r="K617"/>
  <c r="K612"/>
  <c r="K607"/>
  <c r="K601"/>
  <c r="K596"/>
  <c r="K591"/>
  <c r="K585"/>
  <c r="K581"/>
  <c r="K577"/>
  <c r="K573"/>
  <c r="K569"/>
  <c r="K565"/>
  <c r="K563"/>
  <c r="K560"/>
  <c r="K556"/>
  <c r="K552"/>
  <c r="K548"/>
  <c r="K544"/>
  <c r="K540"/>
  <c r="K536"/>
  <c r="K529"/>
  <c r="K525"/>
  <c r="K521"/>
  <c r="K517"/>
  <c r="K513"/>
  <c r="K509"/>
  <c r="K505"/>
  <c r="K502"/>
  <c r="K498"/>
  <c r="K494"/>
  <c r="K490"/>
  <c r="K488"/>
  <c r="K484"/>
  <c r="K480"/>
  <c r="K476"/>
  <c r="K541"/>
  <c r="K526"/>
  <c r="K510"/>
  <c r="K501"/>
  <c r="K496"/>
  <c r="K491"/>
  <c r="K487"/>
  <c r="K482"/>
  <c r="K477"/>
  <c r="K472"/>
  <c r="K468"/>
  <c r="K463"/>
  <c r="K459"/>
  <c r="K455"/>
  <c r="K451"/>
  <c r="K447"/>
  <c r="K443"/>
  <c r="K439"/>
  <c r="K435"/>
  <c r="K431"/>
  <c r="K427"/>
  <c r="K423"/>
  <c r="K415"/>
  <c r="K413"/>
  <c r="K407"/>
  <c r="K404"/>
  <c r="K402"/>
  <c r="K400"/>
  <c r="K393"/>
  <c r="K389"/>
  <c r="K385"/>
  <c r="K381"/>
  <c r="K377"/>
  <c r="K373"/>
  <c r="K369"/>
  <c r="K365"/>
  <c r="K362"/>
  <c r="K358"/>
  <c r="K354"/>
  <c r="K351"/>
  <c r="K347"/>
  <c r="K343"/>
  <c r="K339"/>
  <c r="K335"/>
  <c r="K327"/>
  <c r="K323"/>
  <c r="K319"/>
  <c r="K315"/>
  <c r="K311"/>
  <c r="K307"/>
  <c r="K303"/>
  <c r="K299"/>
  <c r="K295"/>
  <c r="K291"/>
  <c r="K287"/>
  <c r="K281"/>
  <c r="K277"/>
  <c r="K273"/>
  <c r="K269"/>
  <c r="K266"/>
  <c r="K262"/>
  <c r="K256"/>
  <c r="K252"/>
  <c r="K248"/>
  <c r="K244"/>
  <c r="K240"/>
  <c r="K233"/>
  <c r="K229"/>
  <c r="K225"/>
  <c r="K222"/>
  <c r="K221"/>
  <c r="K537"/>
  <c r="K522"/>
  <c r="K506"/>
  <c r="K500"/>
  <c r="K495"/>
  <c r="K486"/>
  <c r="K481"/>
  <c r="K475"/>
  <c r="K471"/>
  <c r="K467"/>
  <c r="K462"/>
  <c r="K458"/>
  <c r="K454"/>
  <c r="K450"/>
  <c r="K446"/>
  <c r="K442"/>
  <c r="K438"/>
  <c r="K434"/>
  <c r="K430"/>
  <c r="K426"/>
  <c r="K422"/>
  <c r="K418"/>
  <c r="K412"/>
  <c r="K411"/>
  <c r="K401"/>
  <c r="K392"/>
  <c r="K388"/>
  <c r="K384"/>
  <c r="K380"/>
  <c r="K376"/>
  <c r="K372"/>
  <c r="K368"/>
  <c r="K364"/>
  <c r="K361"/>
  <c r="K357"/>
  <c r="K350"/>
  <c r="K346"/>
  <c r="K342"/>
  <c r="K338"/>
  <c r="K334"/>
  <c r="K330"/>
  <c r="K326"/>
  <c r="K322"/>
  <c r="K318"/>
  <c r="K314"/>
  <c r="K310"/>
  <c r="K306"/>
  <c r="K302"/>
  <c r="K298"/>
  <c r="K294"/>
  <c r="K290"/>
  <c r="K533"/>
  <c r="K518"/>
  <c r="K499"/>
  <c r="K493"/>
  <c r="K489"/>
  <c r="K485"/>
  <c r="K479"/>
  <c r="K474"/>
  <c r="K470"/>
  <c r="K466"/>
  <c r="K461"/>
  <c r="K457"/>
  <c r="K453"/>
  <c r="K449"/>
  <c r="K445"/>
  <c r="K441"/>
  <c r="K437"/>
  <c r="K433"/>
  <c r="K429"/>
  <c r="K425"/>
  <c r="K421"/>
  <c r="K417"/>
  <c r="K410"/>
  <c r="K409"/>
  <c r="K406"/>
  <c r="K399"/>
  <c r="K398"/>
  <c r="K395"/>
  <c r="K391"/>
  <c r="K387"/>
  <c r="K383"/>
  <c r="K379"/>
  <c r="K375"/>
  <c r="K371"/>
  <c r="K360"/>
  <c r="K356"/>
  <c r="K353"/>
  <c r="K349"/>
  <c r="K345"/>
  <c r="K341"/>
  <c r="K337"/>
  <c r="K333"/>
  <c r="K329"/>
  <c r="K325"/>
  <c r="K321"/>
  <c r="K317"/>
  <c r="K313"/>
  <c r="K309"/>
  <c r="K305"/>
  <c r="K301"/>
  <c r="K297"/>
  <c r="K293"/>
  <c r="K289"/>
  <c r="K545"/>
  <c r="K530"/>
  <c r="K514"/>
  <c r="K503"/>
  <c r="K497"/>
  <c r="K492"/>
  <c r="K483"/>
  <c r="K478"/>
  <c r="K473"/>
  <c r="K469"/>
  <c r="K464"/>
  <c r="K460"/>
  <c r="K456"/>
  <c r="K452"/>
  <c r="K448"/>
  <c r="K444"/>
  <c r="K440"/>
  <c r="K436"/>
  <c r="K432"/>
  <c r="K428"/>
  <c r="K424"/>
  <c r="K419"/>
  <c r="K416"/>
  <c r="K414"/>
  <c r="K408"/>
  <c r="K405"/>
  <c r="K403"/>
  <c r="K397"/>
  <c r="K394"/>
  <c r="K390"/>
  <c r="K386"/>
  <c r="K382"/>
  <c r="K378"/>
  <c r="K374"/>
  <c r="K370"/>
  <c r="K366"/>
  <c r="K363"/>
  <c r="K359"/>
  <c r="K355"/>
  <c r="K352"/>
  <c r="K348"/>
  <c r="K344"/>
  <c r="K340"/>
  <c r="K336"/>
  <c r="K332"/>
  <c r="K328"/>
  <c r="K324"/>
  <c r="K320"/>
  <c r="K316"/>
  <c r="K312"/>
  <c r="K308"/>
  <c r="K300"/>
  <c r="K296"/>
  <c r="K292"/>
  <c r="K288"/>
  <c r="K285"/>
  <c r="K282"/>
  <c r="K278"/>
  <c r="K274"/>
  <c r="K270"/>
  <c r="K267"/>
  <c r="K263"/>
  <c r="K257"/>
  <c r="K253"/>
  <c r="K249"/>
  <c r="K284"/>
  <c r="K276"/>
  <c r="K261"/>
  <c r="K255"/>
  <c r="K247"/>
  <c r="K242"/>
  <c r="K237"/>
  <c r="K232"/>
  <c r="K227"/>
  <c r="K223"/>
  <c r="K219"/>
  <c r="K217"/>
  <c r="K211"/>
  <c r="K205"/>
  <c r="K202"/>
  <c r="K198"/>
  <c r="K194"/>
  <c r="K190"/>
  <c r="K186"/>
  <c r="K182"/>
  <c r="K178"/>
  <c r="K174"/>
  <c r="K170"/>
  <c r="K166"/>
  <c r="K162"/>
  <c r="K158"/>
  <c r="K154"/>
  <c r="K147"/>
  <c r="K144"/>
  <c r="K140"/>
  <c r="K138"/>
  <c r="K134"/>
  <c r="K130"/>
  <c r="K126"/>
  <c r="K123"/>
  <c r="K119"/>
  <c r="K116"/>
  <c r="K113"/>
  <c r="K109"/>
  <c r="K105"/>
  <c r="K101"/>
  <c r="K97"/>
  <c r="K93"/>
  <c r="K89"/>
  <c r="K86"/>
  <c r="K82"/>
  <c r="K79"/>
  <c r="K75"/>
  <c r="K67"/>
  <c r="K63"/>
  <c r="K58"/>
  <c r="K54"/>
  <c r="K50"/>
  <c r="K38"/>
  <c r="K34"/>
  <c r="K45"/>
  <c r="K41"/>
  <c r="K28"/>
  <c r="K26"/>
  <c r="K22"/>
  <c r="K18"/>
  <c r="K15"/>
  <c r="K9"/>
  <c r="J4" s="1"/>
  <c r="D1" s="1"/>
  <c r="K283"/>
  <c r="K275"/>
  <c r="K268"/>
  <c r="K260"/>
  <c r="K254"/>
  <c r="K246"/>
  <c r="K241"/>
  <c r="K236"/>
  <c r="K231"/>
  <c r="K226"/>
  <c r="K220"/>
  <c r="K216"/>
  <c r="K210"/>
  <c r="K201"/>
  <c r="K197"/>
  <c r="K193"/>
  <c r="K189"/>
  <c r="K185"/>
  <c r="K181"/>
  <c r="K177"/>
  <c r="K173"/>
  <c r="K169"/>
  <c r="K165"/>
  <c r="K161"/>
  <c r="K157"/>
  <c r="K153"/>
  <c r="K146"/>
  <c r="K143"/>
  <c r="K137"/>
  <c r="K133"/>
  <c r="K129"/>
  <c r="K125"/>
  <c r="K122"/>
  <c r="K118"/>
  <c r="K112"/>
  <c r="K108"/>
  <c r="K104"/>
  <c r="K100"/>
  <c r="K96"/>
  <c r="K92"/>
  <c r="K85"/>
  <c r="K78"/>
  <c r="K74"/>
  <c r="K70"/>
  <c r="K66"/>
  <c r="K62"/>
  <c r="K57"/>
  <c r="K49"/>
  <c r="K37"/>
  <c r="K33"/>
  <c r="K44"/>
  <c r="K31"/>
  <c r="K40"/>
  <c r="K25"/>
  <c r="K21"/>
  <c r="K17"/>
  <c r="K13"/>
  <c r="K280"/>
  <c r="K272"/>
  <c r="K259"/>
  <c r="K251"/>
  <c r="K245"/>
  <c r="K239"/>
  <c r="K235"/>
  <c r="K230"/>
  <c r="K224"/>
  <c r="K215"/>
  <c r="K213"/>
  <c r="K209"/>
  <c r="K207"/>
  <c r="K204"/>
  <c r="K200"/>
  <c r="K196"/>
  <c r="K192"/>
  <c r="K188"/>
  <c r="K184"/>
  <c r="K180"/>
  <c r="K176"/>
  <c r="K172"/>
  <c r="K168"/>
  <c r="K164"/>
  <c r="K160"/>
  <c r="K156"/>
  <c r="K152"/>
  <c r="K149"/>
  <c r="K142"/>
  <c r="K136"/>
  <c r="K132"/>
  <c r="K128"/>
  <c r="K124"/>
  <c r="K121"/>
  <c r="K115"/>
  <c r="K111"/>
  <c r="K107"/>
  <c r="K103"/>
  <c r="K99"/>
  <c r="K95"/>
  <c r="K91"/>
  <c r="K88"/>
  <c r="K84"/>
  <c r="K81"/>
  <c r="K77"/>
  <c r="K73"/>
  <c r="K69"/>
  <c r="K65"/>
  <c r="K61"/>
  <c r="K56"/>
  <c r="K52"/>
  <c r="K48"/>
  <c r="K36"/>
  <c r="K32"/>
  <c r="K43"/>
  <c r="K30"/>
  <c r="K39"/>
  <c r="K24"/>
  <c r="K20"/>
  <c r="K16"/>
  <c r="K11"/>
  <c r="K279"/>
  <c r="K271"/>
  <c r="K264"/>
  <c r="K258"/>
  <c r="K250"/>
  <c r="K243"/>
  <c r="K238"/>
  <c r="K234"/>
  <c r="K228"/>
  <c r="K212"/>
  <c r="K208"/>
  <c r="K206"/>
  <c r="K203"/>
  <c r="K199"/>
  <c r="K195"/>
  <c r="K191"/>
  <c r="K187"/>
  <c r="K183"/>
  <c r="K179"/>
  <c r="K175"/>
  <c r="K171"/>
  <c r="K167"/>
  <c r="K163"/>
  <c r="K159"/>
  <c r="K155"/>
  <c r="K151"/>
  <c r="K148"/>
  <c r="K145"/>
  <c r="K141"/>
  <c r="K139"/>
  <c r="K135"/>
  <c r="K131"/>
  <c r="K127"/>
  <c r="K117"/>
  <c r="K114"/>
  <c r="K110"/>
  <c r="K106"/>
  <c r="K102"/>
  <c r="K98"/>
  <c r="K94"/>
  <c r="K90"/>
  <c r="K87"/>
  <c r="K83"/>
  <c r="K80"/>
  <c r="K76"/>
  <c r="K72"/>
  <c r="K68"/>
  <c r="K64"/>
  <c r="K60"/>
  <c r="K59"/>
  <c r="K55"/>
  <c r="K51"/>
  <c r="K47"/>
  <c r="K35"/>
  <c r="K46"/>
  <c r="K42"/>
  <c r="K29"/>
  <c r="K23"/>
  <c r="K19"/>
  <c r="K10"/>
</calcChain>
</file>

<file path=xl/sharedStrings.xml><?xml version="1.0" encoding="utf-8"?>
<sst xmlns="http://schemas.openxmlformats.org/spreadsheetml/2006/main" count="3437" uniqueCount="1225">
  <si>
    <t>срок  годности (мес)</t>
  </si>
  <si>
    <t>Концентрат квасного сусла 650г</t>
  </si>
  <si>
    <t>штук в коробке</t>
  </si>
  <si>
    <t>ЗАКАЗ</t>
  </si>
  <si>
    <t>СУММА</t>
  </si>
  <si>
    <t>Итого:</t>
  </si>
  <si>
    <t>На заказы свыше 150.000 рублей действует дополнительная скидка</t>
  </si>
  <si>
    <t>срок годности (мес)</t>
  </si>
  <si>
    <t>Производитель</t>
  </si>
  <si>
    <t>Шт.в кор</t>
  </si>
  <si>
    <t>сумма</t>
  </si>
  <si>
    <t>До следующей скидки:</t>
  </si>
  <si>
    <t>Сбитень "Мой Красноярск" 250мл</t>
  </si>
  <si>
    <t>Батончики Байт</t>
  </si>
  <si>
    <t>12мес</t>
  </si>
  <si>
    <t>ЗАО "АТРУС" (Русский квас)</t>
  </si>
  <si>
    <t>Маш 1кг</t>
  </si>
  <si>
    <t>ООО "МЕДОВАЯ КОМПАНИЯ"</t>
  </si>
  <si>
    <t>Фасоль 1кг</t>
  </si>
  <si>
    <t>Фасоль 500г</t>
  </si>
  <si>
    <t>6мес</t>
  </si>
  <si>
    <t>Овёс голозёрный БИО 1кг</t>
  </si>
  <si>
    <t>Овёс голозёрный БИО 5кг</t>
  </si>
  <si>
    <t>Рис нешлифованный 500г</t>
  </si>
  <si>
    <t>Зелёная гречка Алтайская 1кг</t>
  </si>
  <si>
    <t>Семена расторопши 100г</t>
  </si>
  <si>
    <t>Семена расторопши 500г</t>
  </si>
  <si>
    <t>Чиа семена органические 500г</t>
  </si>
  <si>
    <t>ООО "Чёрный хлеб"</t>
  </si>
  <si>
    <t>Семена белого льна 200г</t>
  </si>
  <si>
    <t>Семена коричневого льна 200г</t>
  </si>
  <si>
    <t>Иван-чай</t>
  </si>
  <si>
    <t>Иван-Чай Смоленский 500г</t>
  </si>
  <si>
    <t>Иван Чай Смоленский 200г</t>
  </si>
  <si>
    <t>Иван Чай Смоленский 75гр</t>
  </si>
  <si>
    <t>Иван Чай Смоленский 100гр</t>
  </si>
  <si>
    <t>ООО ТД "Дивинка"</t>
  </si>
  <si>
    <t>ООО"Акшая Инвайт"</t>
  </si>
  <si>
    <t>ООО "ГЕО ГУДС"</t>
  </si>
  <si>
    <t>ООО "Лен ОК" (Лён НН)</t>
  </si>
  <si>
    <t>Иван-Чай Талдомский вес.</t>
  </si>
  <si>
    <t>Каша Конопляная с морской капустой 250г</t>
  </si>
  <si>
    <t>ООО НПО "Компас Здоровья"</t>
  </si>
  <si>
    <t>Каша "Самарский здоровяк" 240г №84 (безглютеновая)</t>
  </si>
  <si>
    <t>Каша "Самарский здоровяк" 240г №57 (Пшенично-овсяная с расторопшей, льном и кедровым орехом)</t>
  </si>
  <si>
    <t>Каша "Самарский здоровяк" 240г №61 (Пшенично-овсяная с виноградной косточкой)</t>
  </si>
  <si>
    <t>Готовый завтрак из полбы без сахара 150г</t>
  </si>
  <si>
    <t>Воздушные зёрна из полбы без сахара 170г</t>
  </si>
  <si>
    <t>ПО "Русь" Вятский Иван-Чай</t>
  </si>
  <si>
    <t>Каша льняная с яблоком и корицей 400г</t>
  </si>
  <si>
    <t>Каша льняная с изюмом и кунжутом 400г</t>
  </si>
  <si>
    <t>Каша льняная с морковью и кунжутом 400г</t>
  </si>
  <si>
    <t>Каша льняная с кэробом и кунжутом 400г</t>
  </si>
  <si>
    <t>Хлопья овсяные БИО 500г</t>
  </si>
  <si>
    <t>Хлопья полбяные БИО 500г</t>
  </si>
  <si>
    <t>Хлопья ржаные БИО 500г</t>
  </si>
  <si>
    <t>Хлопья пшеничные БИО 500г</t>
  </si>
  <si>
    <t>Хлопья из спельты БИО 500г</t>
  </si>
  <si>
    <t>Хлопья Овсяные Стандарт 300г</t>
  </si>
  <si>
    <t>Крупа манная с отрубями БИО 1кг</t>
  </si>
  <si>
    <t>Крупа полбы дроблёная БИО 5кг</t>
  </si>
  <si>
    <t>Крупа полбы дроблёная БИО 1кг</t>
  </si>
  <si>
    <t>Крупа ржаная дроблёная БИО 5кг</t>
  </si>
  <si>
    <t>Крупа пшеничная дроблёная БИО 5кг</t>
  </si>
  <si>
    <t>Крупа пшеничная дроблёная БИО 1кг</t>
  </si>
  <si>
    <t>Крупа чечевицы зелёной 1кг</t>
  </si>
  <si>
    <t>Толокно 500г "Дидо"</t>
  </si>
  <si>
    <t>Луговое Молочко Овсяное 360г</t>
  </si>
  <si>
    <t>Луговое Молочко Ячменное 360г</t>
  </si>
  <si>
    <t>Ячменный напиток 250г "Дидо"</t>
  </si>
  <si>
    <t>Топинамбур порошок 250г</t>
  </si>
  <si>
    <t>Топинамбур и боярышник порошок 250г</t>
  </si>
  <si>
    <t>Топинамбур и черника порошок 250г</t>
  </si>
  <si>
    <t>Топинамбур и облепиха порошок 250г</t>
  </si>
  <si>
    <t>Топинамбур и шиповник порошок 250г</t>
  </si>
  <si>
    <t>Кедровая аптека</t>
  </si>
  <si>
    <t>Смолка жевательная "Живичка" 5г</t>
  </si>
  <si>
    <t>Жимка Кедровая 150г (Ладо)</t>
  </si>
  <si>
    <t>Живица Кедра 15% 250мл</t>
  </si>
  <si>
    <t>Банная крем-маска со скрабом 300г</t>
  </si>
  <si>
    <t>Живица Кедра 10% 250мл</t>
  </si>
  <si>
    <t>Мазь "Млада" 30мл</t>
  </si>
  <si>
    <t>Масло "Кедровый Спас" 100 мл</t>
  </si>
  <si>
    <t>Масло "Духобор" 100мл</t>
  </si>
  <si>
    <t>Масло "Для макушки" 50мл</t>
  </si>
  <si>
    <t>Кедровый анти-гриппин 100мл</t>
  </si>
  <si>
    <t>ТМ "Древо Жизни"</t>
  </si>
  <si>
    <t>Котлеты из красной чечевицы с чесноком и специями 230г</t>
  </si>
  <si>
    <t>Котлеты из красной чечевицы (хлопья) 500гр</t>
  </si>
  <si>
    <t>Котлеты из зелёной чечевицы с чесноком и специями 230г</t>
  </si>
  <si>
    <t>Котлеты из зелёной чечевицы с асафетидой и специями 230г</t>
  </si>
  <si>
    <t>Котлеты из зелёной чечевицы (хлопья) 500г</t>
  </si>
  <si>
    <t>Котлеты нутовые с чесноком и специями 230г</t>
  </si>
  <si>
    <t>Котлеты нутовые с асафетидой и специями 230г</t>
  </si>
  <si>
    <t>Котлеты нутовые (хлопья) 500г</t>
  </si>
  <si>
    <t>Котлеты гречневые с чесноком и специями 230г</t>
  </si>
  <si>
    <t>Котлеты гречневые с асафетидой и специями 230г</t>
  </si>
  <si>
    <t>ООО "Ярмарка" (Кларус)</t>
  </si>
  <si>
    <t>Котлеты гречневые (хлопья) 500г</t>
  </si>
  <si>
    <t>Котлеты гороховые с чесноком и специями 230г</t>
  </si>
  <si>
    <t>Котлеты гороховые с асафетидой и специями 230г</t>
  </si>
  <si>
    <t>Котлеты гороховые (хлопья) 500г</t>
  </si>
  <si>
    <t>Котлеты из белой кукурузы с чесноком и специями 230г</t>
  </si>
  <si>
    <t>Котлеты из белой кукурузы с асафетидой и специями 230г</t>
  </si>
  <si>
    <t>Масло подсолнечное "Живое" 750мл</t>
  </si>
  <si>
    <t>Масло подсолнечное "Ароматное" 750мл</t>
  </si>
  <si>
    <t>Масло льняное НН 500мл</t>
  </si>
  <si>
    <t>Масло горчичное НН 500мл</t>
  </si>
  <si>
    <t>Масло рыжиковое НН 500мл</t>
  </si>
  <si>
    <t>Масло амарантовое 500мл</t>
  </si>
  <si>
    <t>ООО "ТрансКэроб" ROYAL-FOREST</t>
  </si>
  <si>
    <t>Мёд "Дягилевый" 500г, стекло</t>
  </si>
  <si>
    <t>Мёд разнотравье с гречихой Курск 500г</t>
  </si>
  <si>
    <t>ООО НПФ "Алтайский букет"</t>
  </si>
  <si>
    <t>Мёд разнотравье с гречихой Курск 1кг</t>
  </si>
  <si>
    <t>ООО «Радоград» (ЛадоЯр)</t>
  </si>
  <si>
    <t>Мёд натуральный васильковый 120г</t>
  </si>
  <si>
    <t>Мёд натуральный васильковый 480г</t>
  </si>
  <si>
    <t>Мёд натуральный полифлорный 240г</t>
  </si>
  <si>
    <t>Мёд с кедровым орехом 220г</t>
  </si>
  <si>
    <t>Мёд натуральный с прополисом 220гр</t>
  </si>
  <si>
    <t>Мёд с пергой 220г</t>
  </si>
  <si>
    <t>Мука из чёрного тмина 100г</t>
  </si>
  <si>
    <t>Мука из семян тыквы 500г</t>
  </si>
  <si>
    <t>Мука из спельты особо тонкого помола БИО 5кг</t>
  </si>
  <si>
    <t>Мука полбы особо тонкого помола 1кг</t>
  </si>
  <si>
    <t>Мука пшеничная цельнозерновая "Дивинка" 4,1кг</t>
  </si>
  <si>
    <t>Натуральная косметика и аромамасла</t>
  </si>
  <si>
    <t>Мыло "Кедровое Банное" 95г</t>
  </si>
  <si>
    <t>Мыло "Здрава с голубой глиной" 95г</t>
  </si>
  <si>
    <t>Мыло "Здрава с берёзовым дёгтем" 95г</t>
  </si>
  <si>
    <t>Мыло "Русское разнотравье" 95г</t>
  </si>
  <si>
    <t>Мыло "Горноалтайское облепиховое" 95г</t>
  </si>
  <si>
    <t>Мыло "Для посуды горчичное" 175г</t>
  </si>
  <si>
    <t>Мыло "Лавандовое" 95г</t>
  </si>
  <si>
    <t>Мыло "Дыхание моря" 95г</t>
  </si>
  <si>
    <t>Мыло "Золотое масло-увлажняющее" 95г</t>
  </si>
  <si>
    <t>Мыло детское "Моя ягодка" 95г</t>
  </si>
  <si>
    <t>Мыло "Апельсиновое" 95г</t>
  </si>
  <si>
    <t>Мыло "Кофейня Марракеш с какао" 95г</t>
  </si>
  <si>
    <t>Мыло-Шампунь "Горчица и берёза" 95г</t>
  </si>
  <si>
    <t>Мыло-Шампунь "Крапива и Лён" 95г</t>
  </si>
  <si>
    <t>Мыло-Шампунь "Ромашка и липа" 95г</t>
  </si>
  <si>
    <t>Минеральный дезодорант с экстрактом сосны 60г</t>
  </si>
  <si>
    <t>Хозяйство Бесединых</t>
  </si>
  <si>
    <t>Масло Мята луговая эфирное 10 мл</t>
  </si>
  <si>
    <t>Масло Ель эфирное 10 мл</t>
  </si>
  <si>
    <t>Масло Зверобоя 30 мл</t>
  </si>
  <si>
    <t>Масло Корица эфирное 10 мл</t>
  </si>
  <si>
    <t>Масло Авокадо натуральное 100% 30 мл</t>
  </si>
  <si>
    <t>Масло Апельсин эфирное 10мл</t>
  </si>
  <si>
    <t>Масло Бергамот эфирное 10 мл</t>
  </si>
  <si>
    <t>Эфирное масло Касторовое 100% 30 мл</t>
  </si>
  <si>
    <t>Эфирное Масло Эвкалипт 10 мл</t>
  </si>
  <si>
    <t>Эфирное масло Можжевельник 10 мл</t>
  </si>
  <si>
    <t>Эфирное Масло Пачули 10 мл</t>
  </si>
  <si>
    <t>Эфирное Масло Гвоздика 10 мл</t>
  </si>
  <si>
    <t>Эфирное Масло Пихта 10 мл</t>
  </si>
  <si>
    <t>Эфирное Масло Лимон 10 мл</t>
  </si>
  <si>
    <t>Эфирное масло Сандаловое Дерево 10 мл</t>
  </si>
  <si>
    <t>Эфирное масло Нероли 10 мл</t>
  </si>
  <si>
    <t>Эфирное Масло Мандарин 10 мл</t>
  </si>
  <si>
    <t>Эфирное Масло Аргана 30мл</t>
  </si>
  <si>
    <t>Эфирное Масло Чайного дерева 10мл</t>
  </si>
  <si>
    <t>Эфирное Масло Кедр 10 мл</t>
  </si>
  <si>
    <t>Эфирное масло Сосна 10 мл</t>
  </si>
  <si>
    <t>Эфирное масло Жожоба жирное 30 мл</t>
  </si>
  <si>
    <t>Эфирное масло Иланг-иланг 10 мл</t>
  </si>
  <si>
    <t>Масло пихтовое с веточкой 50мл</t>
  </si>
  <si>
    <t>Масло пихтовое 30мл</t>
  </si>
  <si>
    <t>Лосьон "Анти-Акне" для проблемной кожи 150мл</t>
  </si>
  <si>
    <t>Гель "Анти-Акне" для проблемной кожи 150мл</t>
  </si>
  <si>
    <t>Тоник "Витаминный" 150мл</t>
  </si>
  <si>
    <t>Тоник "Регулирующий" 150мл</t>
  </si>
  <si>
    <t>Тоник "Освежающий" 150мл</t>
  </si>
  <si>
    <t>Тоник "Увлажняющий" 150мл</t>
  </si>
  <si>
    <t>Шампунь "Освежающий" 250мл</t>
  </si>
  <si>
    <t>Шампунь "Укрепляющий" 250мл</t>
  </si>
  <si>
    <t>Шампунь "Питательный" 250мл</t>
  </si>
  <si>
    <t>Шампунь "Увлажняющий" 250мл</t>
  </si>
  <si>
    <t>Шампунь "Ясный Сокол" 500мл</t>
  </si>
  <si>
    <t>Шампунь "Селена" 500мл</t>
  </si>
  <si>
    <t>Шампунь "Миролада" 500мл</t>
  </si>
  <si>
    <t>Шампунь "Витязь" 500мл</t>
  </si>
  <si>
    <t>Шампунь "Берегиня" 500мл</t>
  </si>
  <si>
    <t>Шампунь "Царевна Лебедь" 500мл</t>
  </si>
  <si>
    <t>Шампунь "Хозяйка медной горы" 500мл</t>
  </si>
  <si>
    <t>Шампунь "Дарёнка" 500мл</t>
  </si>
  <si>
    <t>Шампунь "Золото Урала" 500мл</t>
  </si>
  <si>
    <t>Шампунь "Жива" 500мл</t>
  </si>
  <si>
    <t>Цикорий жидкий 330г</t>
  </si>
  <si>
    <t>ООО "Эко-про"</t>
  </si>
  <si>
    <t>Белозёров (Дядя Ваня) Курск</t>
  </si>
  <si>
    <t>Мука</t>
  </si>
  <si>
    <t>Спирулина органик 100г</t>
  </si>
  <si>
    <t>Спирулина органик, 250г</t>
  </si>
  <si>
    <t>Спирулина органик 500г</t>
  </si>
  <si>
    <t>Курага сахарная 500г</t>
  </si>
  <si>
    <t>Шелковица сушёная белая 500г</t>
  </si>
  <si>
    <t>Инжир 1кг</t>
  </si>
  <si>
    <t>Инжир горный натуральной сушки 200г</t>
  </si>
  <si>
    <t>Чернослив б/к, Армения 500г</t>
  </si>
  <si>
    <t>ООО "Ботаника"</t>
  </si>
  <si>
    <t>Вишня сушёная с косточкой 500г</t>
  </si>
  <si>
    <t>Компотная смесь 1кг</t>
  </si>
  <si>
    <t>Абрикосовая косточка 100г</t>
  </si>
  <si>
    <t>Абрикосовая косточка 250г</t>
  </si>
  <si>
    <t>Абрикосовая косточка 500г</t>
  </si>
  <si>
    <t>Абрикосовая косточка 1кг</t>
  </si>
  <si>
    <t>Арахис сырой 250г</t>
  </si>
  <si>
    <t>Арахис сырой 500г</t>
  </si>
  <si>
    <t>Арахис сырой 1кг</t>
  </si>
  <si>
    <t>Орех грецкий очищенный 500г</t>
  </si>
  <si>
    <t>Орех грецкий очищенный 1кг</t>
  </si>
  <si>
    <t>Орех пекан 250г</t>
  </si>
  <si>
    <t>Орех пекан 500г</t>
  </si>
  <si>
    <t>Орех пекан 1кг</t>
  </si>
  <si>
    <t>Миндаль в скорлупе премиум 250г</t>
  </si>
  <si>
    <t>Миндаль в скорлупе премиум 500г</t>
  </si>
  <si>
    <t>Миндаль в скорлупе премиум 1кг</t>
  </si>
  <si>
    <t>Микс Орехи-сухофрукты 1кг</t>
  </si>
  <si>
    <t>Микс Орехи-сухофрукты 500г</t>
  </si>
  <si>
    <t>Фисташка сырая 250г</t>
  </si>
  <si>
    <t>Фисташка сырая 500г</t>
  </si>
  <si>
    <t>Фисташка сырая 1кг</t>
  </si>
  <si>
    <t>Кешью 250г</t>
  </si>
  <si>
    <t>Кешью 500г</t>
  </si>
  <si>
    <t>Кешью 1кг</t>
  </si>
  <si>
    <t>Имбирь 100гр "Огнецвет"</t>
  </si>
  <si>
    <t>Травяной чай "Чагуар" 100г</t>
  </si>
  <si>
    <t>Травяной чай "Белый пёс" 80г</t>
  </si>
  <si>
    <t>Крымская стевия 33г</t>
  </si>
  <si>
    <t>Травяной чай "Тепло Крыма" 100г</t>
  </si>
  <si>
    <t>Травяной чай "Три солнца" 100г</t>
  </si>
  <si>
    <t>Травяной чай "Сила Кабана" 100г</t>
  </si>
  <si>
    <t>Травяной чай "Уральские самоцветы" 100г</t>
  </si>
  <si>
    <t>Урбеч и ореховые пасты</t>
  </si>
  <si>
    <t>Урбеч из семян коричневого льна 240г Дидо</t>
  </si>
  <si>
    <t>Урбеч из коричневого льна 2кг НЗ</t>
  </si>
  <si>
    <t>Урбеч из мякоти кокоса 270г</t>
  </si>
  <si>
    <t>Урбеч из мякоти кокоса 450г "Дидо"</t>
  </si>
  <si>
    <t>Урбеч из семян конопли 225г</t>
  </si>
  <si>
    <t>Урбеч из семян конопли 450г</t>
  </si>
  <si>
    <t>Урбеч из семян чёрного кунжута 225г</t>
  </si>
  <si>
    <t>Урбеч из семян чёрного кунжута 450г</t>
  </si>
  <si>
    <t>Урбеч из семян подсолнуха 225г</t>
  </si>
  <si>
    <t>Урбеч из семян подсолнуха 450г</t>
  </si>
  <si>
    <t>Урбеч из семян тыквы 225г</t>
  </si>
  <si>
    <t>Урбеч из семян тыквы 450г</t>
  </si>
  <si>
    <t>Урбеч из семян расторопши 225г</t>
  </si>
  <si>
    <t>Урбеч из семян расторопши 450г</t>
  </si>
  <si>
    <t>Урбеч из семян мака 225г</t>
  </si>
  <si>
    <t>Урбеч из семян мака 450г</t>
  </si>
  <si>
    <t>Купецкий Дом Посадъ</t>
  </si>
  <si>
    <t>Урбеч из ядер грецкого ореха 450г</t>
  </si>
  <si>
    <t>ООО "Русский лес"</t>
  </si>
  <si>
    <t>Хлебцы из полбы-круглые с солью 100г</t>
  </si>
  <si>
    <t>Хлебцы из полбы круглые б/соли 100г</t>
  </si>
  <si>
    <t>Хлебцы из полбы ломтики с солью 100г</t>
  </si>
  <si>
    <t>Хлебцы из полбы ломтики б/соли 100г</t>
  </si>
  <si>
    <t>Печенье "Кокосовое" 100г</t>
  </si>
  <si>
    <t>Печенье "Карамельное" 100г</t>
  </si>
  <si>
    <t>Печенье "Шоколадное" 100г</t>
  </si>
  <si>
    <t>Сушки с топинамбуром бездрожжевые 200г</t>
  </si>
  <si>
    <t>Шоколад На Меду какао 25г</t>
  </si>
  <si>
    <t>Шоколад На Меду 70% какао Со Специями 50 гр.</t>
  </si>
  <si>
    <t>Шоколад На Меду 70% какао С Кокосом 50 гр.</t>
  </si>
  <si>
    <t>Шоколад На Меду 70% какао С Натуральной Ванилью 90 гр.</t>
  </si>
  <si>
    <t>Шоколад На Меду 70% какао С Кунжутом 90 гр.</t>
  </si>
  <si>
    <t>Шоколад На Меду 70% какао С Апельсином и Имбирём 90 гр.</t>
  </si>
  <si>
    <t>Шоколад На Меду С Морской Солью 25г</t>
  </si>
  <si>
    <t>Шоколад На Меду С Морской Солью 90г</t>
  </si>
  <si>
    <t>Шоколад На Меду С Апельсином 25г</t>
  </si>
  <si>
    <t>Шоколад На Меду С Апельсином 90г</t>
  </si>
  <si>
    <t>Шоколад На Меду Мятный 25г</t>
  </si>
  <si>
    <t>Шоколад На Меду Мятный 90г</t>
  </si>
  <si>
    <t>Шоколад На Меду 70% какао С Розмарином 50 гр.</t>
  </si>
  <si>
    <t>Шоколад На Меду 70% какао С Розмарином 90 гр.</t>
  </si>
  <si>
    <t>Шоколад На Меду 70% какао С Острым перцем 25 гр.</t>
  </si>
  <si>
    <t>Шоколад На Меду 70% какао С Острым перцем 90 гр.</t>
  </si>
  <si>
    <t>Шоколад На Меду 70% какао С Лаймом и Чили 50 гр.</t>
  </si>
  <si>
    <t>Шоколад На Меду 70% какао С Лаймом и Чили 90 гр.</t>
  </si>
  <si>
    <t>Шоколад На Меду 70% какао С Лаймом 25 гр.</t>
  </si>
  <si>
    <t>Шоколад На Меду С Изюмом 90г</t>
  </si>
  <si>
    <t>Шоколад На Меду 70% какао Ягоды Годжи и Какао Крупка 90 гр.</t>
  </si>
  <si>
    <t>Конфета "Индийский трюфель" 5шт по 20г</t>
  </si>
  <si>
    <t>Батончики "Шелковица с Памира с имбирём" 20 г.</t>
  </si>
  <si>
    <t>Батончики "Шелковица с Памира с яблоком" 20 г.</t>
  </si>
  <si>
    <t>Батончики "Шелковица с Памира с миндалём" 20 г.</t>
  </si>
  <si>
    <t>Батончики "Шелковица с Памира с какао" 20 г.</t>
  </si>
  <si>
    <t>Батончики "Шелковица с Памира с инжиром" 20 г.</t>
  </si>
  <si>
    <t>Цукаты из топинамбура 100г</t>
  </si>
  <si>
    <t>Цукаты из топинамбура и ягод 100г</t>
  </si>
  <si>
    <t>ИП Клак Владимир Николаевич (ТопСпирулина)</t>
  </si>
  <si>
    <t>4мес</t>
  </si>
  <si>
    <t>НАЖМИТЕ чтобы перейти на сайт</t>
  </si>
  <si>
    <t>Крупа ржаная дроблёная БИО 1кг</t>
  </si>
  <si>
    <t>"Забота" масло суставное 50мл</t>
  </si>
  <si>
    <t>"Волшебная Капля" универсальная 10мл</t>
  </si>
  <si>
    <t>"Свежесть" эликсир для полости рта 250мл</t>
  </si>
  <si>
    <t>"Ромашка" средство для умывания 250 мл</t>
  </si>
  <si>
    <t>"Телохранитель" бальзам живичный 100мл</t>
  </si>
  <si>
    <t>"Счастливый носик" капли для носа 10мл</t>
  </si>
  <si>
    <t>"Хрусталик" кедровые капли для глаз 10мл</t>
  </si>
  <si>
    <t>"Фенхель" зубной порошок 50г</t>
  </si>
  <si>
    <t>"Целитель" живица кедра 30% 50мл</t>
  </si>
  <si>
    <t>Мёд "Гречишный" Алтай 500г, стекло</t>
  </si>
  <si>
    <t>Мёд "Гречишный" Алтай 1 кг, стекло</t>
  </si>
  <si>
    <t>Мёд "Гречишный" Алтай, ведро 7,5кг</t>
  </si>
  <si>
    <t>Мёд "Горный" Алтай, 500г, стекло</t>
  </si>
  <si>
    <t>Мёд "Горный"  Алтай 1 кг, стекло</t>
  </si>
  <si>
    <t>Мёд "Луговое разнотравье" Алтай 500г, стекло</t>
  </si>
  <si>
    <t>Мёд "Луговое разнотравье" Алтай 1 кг, стекло</t>
  </si>
  <si>
    <t>Мёд разнотравье с гречихой Курск 7,5кг</t>
  </si>
  <si>
    <t>Мука из спельты особо тонкого помола  БИО 25кг</t>
  </si>
  <si>
    <t>Урбеч из семян тёмного льна 225г</t>
  </si>
  <si>
    <t>Урбеч из семян светлого льна 225г</t>
  </si>
  <si>
    <t>Урбеч из семян светлого льна 450г</t>
  </si>
  <si>
    <t>Урбеч из семян светлого кунжута 225г</t>
  </si>
  <si>
    <t>Урбеч из семян светлого кунжута 450г</t>
  </si>
  <si>
    <t>Урбеч из абрикосовой косточки 225г</t>
  </si>
  <si>
    <t>Урбеч из абрикосовой косточки 450г</t>
  </si>
  <si>
    <t>Урбеч из ядер арахиса 225г</t>
  </si>
  <si>
    <t>Урбеч из ядер арахиса 450г</t>
  </si>
  <si>
    <t>Урбеч из ядер миндаля, стекло 450г</t>
  </si>
  <si>
    <t>Урбеч из ядер лесного ореха (Фундук), 450г</t>
  </si>
  <si>
    <t>Урбеч из ядер ореха кешью 450г</t>
  </si>
  <si>
    <t>База Поставщик (Сухофрукты, орехи, специи, фрукты, овощи, зелень)</t>
  </si>
  <si>
    <t>2мес</t>
  </si>
  <si>
    <t>Мука гречневая цельнозерновая БИО 500г</t>
  </si>
  <si>
    <t>Мука гороховая цельнозерновая БИО 500г</t>
  </si>
  <si>
    <t>Мука пшеничная тонкого помола БИО 5кг</t>
  </si>
  <si>
    <t>Мука пшеничная тонкого помола БИО 1кг</t>
  </si>
  <si>
    <t>Моющие средства</t>
  </si>
  <si>
    <t>ООО "ПК Конопель"</t>
  </si>
  <si>
    <t>Масло конопляное "Царское" 250 мл</t>
  </si>
  <si>
    <t>Масло конопляное "Царское" 100 мл</t>
  </si>
  <si>
    <t>Мука конопляная 300г</t>
  </si>
  <si>
    <t>Джем из топинамбура натуральный 300г</t>
  </si>
  <si>
    <t>Амарант органический 500г</t>
  </si>
  <si>
    <t>Мука гороховая цельнозерновая БИО 5кг</t>
  </si>
  <si>
    <t>Мука гороховая цельнозерновая БИО мешок 25кг</t>
  </si>
  <si>
    <t>Соки, вода и напитки</t>
  </si>
  <si>
    <t>Семена конопли неочищенные 500г</t>
  </si>
  <si>
    <t>Семена подсолнуха очищенные Алтай 1кг</t>
  </si>
  <si>
    <t>Семена расторопши 1кг</t>
  </si>
  <si>
    <t>Каша соль, перец, зира 44г</t>
  </si>
  <si>
    <t>Урбеч шоколадно-ореховый (какао бобы 40%, фундук 60%) 450г</t>
  </si>
  <si>
    <t>Урбеч шоколадно-ореховый (какао бобы 40%, фундук 60%) 225г</t>
  </si>
  <si>
    <t>Печеньки "Три пользы" с лучком 300г</t>
  </si>
  <si>
    <t>Печеньки "Три пользы" с льняной семечкой 300г</t>
  </si>
  <si>
    <t>Печеньки "Три пользы" с кунжутом 300г</t>
  </si>
  <si>
    <t>Печеньки "Три пользы" с перчиком 300г</t>
  </si>
  <si>
    <t>Кокосовое молоко АРОЙ-Д 60% 500мл</t>
  </si>
  <si>
    <t>Кокосовое молоко АРОЙ-Д 60% 1л</t>
  </si>
  <si>
    <t>Кокосовые сливки АРОЙ-Д 70% 560мл</t>
  </si>
  <si>
    <t>ООО "Пекарня Марк"</t>
  </si>
  <si>
    <t>1,5 мес</t>
  </si>
  <si>
    <t>ООО "ЭксИм Пасифик"</t>
  </si>
  <si>
    <t>36мес</t>
  </si>
  <si>
    <t>Курага тёмная экстра 1кг</t>
  </si>
  <si>
    <t>Курага тёмная экстра 500г</t>
  </si>
  <si>
    <t>Кокосовые сливки АРОЙ-Д 70% 1л</t>
  </si>
  <si>
    <t>Кокосовое молоко АРОЙ-Д 60% 250мл</t>
  </si>
  <si>
    <t>Кокосовое масло (extra virgin) 450мл</t>
  </si>
  <si>
    <t>Мёд цветочный гречишный алтайский 1кг</t>
  </si>
  <si>
    <t>24мес</t>
  </si>
  <si>
    <t>Мёд цветочный гречишный алтайский 600г</t>
  </si>
  <si>
    <t>Мёд натуральный дягилевый 120г</t>
  </si>
  <si>
    <t>Мёд натуральный дягилевый 480г</t>
  </si>
  <si>
    <t>Вода "Наша Родниковая" 0,21л н/г</t>
  </si>
  <si>
    <t>ООО "Серебряное Наследие"</t>
  </si>
  <si>
    <t>Вода "Наша Родниковая" 1,1л н/г</t>
  </si>
  <si>
    <t>Вода "Наша Родниковая" 1,5л н/г</t>
  </si>
  <si>
    <t>Вода "Наша Родниковая" 5л н/г</t>
  </si>
  <si>
    <t>5мес</t>
  </si>
  <si>
    <t>Каша льняная с амарантом 400г (Добрый Лён)</t>
  </si>
  <si>
    <t>ООО "Виктория" (Добрый Лён)</t>
  </si>
  <si>
    <t>Каша льняная с зародышем пшеницы 400г (Добрый Лён)</t>
  </si>
  <si>
    <t>Каша льняная с кедровой мукой 400г (Добрый Лён)</t>
  </si>
  <si>
    <t>Каша льняная с кунжутом 400г (Добрый Лён)</t>
  </si>
  <si>
    <t>Каша льняная с расторопшей 400г (Добрый Лён)</t>
  </si>
  <si>
    <t>"Тунга" эликсир 250 мл</t>
  </si>
  <si>
    <t>Изюм светлый "Киш-миш" 250г</t>
  </si>
  <si>
    <t>Изюм светлый "Киш-миш" 500г</t>
  </si>
  <si>
    <t>Изюм светлый "Киш-миш" 1кг</t>
  </si>
  <si>
    <t>Морская соль "Маленькая Таёжница", 450 г</t>
  </si>
  <si>
    <t>Хлебцы из пророщенного зерна пшеницы бездрожжевые без добавок 120гр</t>
  </si>
  <si>
    <t>Хлебцы из пророщенного зерна пшеницы бездрожжевые с аджикой 120гр</t>
  </si>
  <si>
    <t>Хлебцы из пророщенного зерна пшеницы бездрожжевые с амарантом 120гр</t>
  </si>
  <si>
    <t>Хлебцы из пророщенного зерна пшеницы бездрожжевые с луком, чесноком и зеленью 120гр</t>
  </si>
  <si>
    <t>Хлебцы из пророщенного зерна пшеницы бездрожжевые с ядрами семечек 120гр</t>
  </si>
  <si>
    <t>Масло горчичное НН стекло 250 мл</t>
  </si>
  <si>
    <t>Масло рыжиковое НН стекло 250 мл</t>
  </si>
  <si>
    <t>Мёд натуральный с черёмухой 220 г</t>
  </si>
  <si>
    <t>ООО ТД "ИВАН ДА"</t>
  </si>
  <si>
    <t>Семена белого льна "Нижний Новгород" 1 кг</t>
  </si>
  <si>
    <t>ООО "ВАСТЭКО Партнерс"</t>
  </si>
  <si>
    <t>Готовый завтрак из полбы со стевией 150г</t>
  </si>
  <si>
    <t>Масло льняное НН, 250мл стекло</t>
  </si>
  <si>
    <t>8 мес.</t>
  </si>
  <si>
    <t>Джем из Облепихи 220г</t>
  </si>
  <si>
    <t>Жмых кедровый 1кг</t>
  </si>
  <si>
    <t>Жмых кедровый 300г</t>
  </si>
  <si>
    <t>ИП Кутищев А.Н.</t>
  </si>
  <si>
    <t>ООО "ОГНЕЦВЕТ"</t>
  </si>
  <si>
    <t>Травяной чай "Жар-птица" 100г</t>
  </si>
  <si>
    <t>Пастила "Смоква" яблочно-абрикосовая 30г</t>
  </si>
  <si>
    <t>Пастила "Смоква" яблочно-сливовая 30г</t>
  </si>
  <si>
    <t>Пастила "Смоква" яблочно-брусничная 30г</t>
  </si>
  <si>
    <t>Пастила "Смоква" яблочно-смородиновая 30г</t>
  </si>
  <si>
    <t>Эко-Пастила</t>
  </si>
  <si>
    <t>ИП Смола Александр Валерьевич</t>
  </si>
  <si>
    <t>ОПТ «Народное Здоровье»: заказывайте качественные отечественные продукты.</t>
  </si>
  <si>
    <t>Мумиё Алтайское "Бальзам гор" 30г</t>
  </si>
  <si>
    <t>Крупа гречневая непропаренная БИО 1 кг</t>
  </si>
  <si>
    <t>Ядра конопли 150г</t>
  </si>
  <si>
    <t>Семена конопли неочищенные 1кг</t>
  </si>
  <si>
    <t>Иван-чай "Алтай" плиточный 95г</t>
  </si>
  <si>
    <t>Иван Чай Смоленский 150г</t>
  </si>
  <si>
    <t>Иван-Чай Царский зелёный 75г</t>
  </si>
  <si>
    <t>Иван Чай Талдомский 500г</t>
  </si>
  <si>
    <t>Иван-Чай Талдомский 200г</t>
  </si>
  <si>
    <t>Каша "Самарский здоровяк" 240г №71 (гречка, толокно, расторопша, лён)</t>
  </si>
  <si>
    <t>Живица Алтайская Лиственничная с Мятой 0,8г</t>
  </si>
  <si>
    <t>Бальзам живичный натуральный</t>
  </si>
  <si>
    <t>Живица Алтайская Лиственничная с пчелиным воском 0,8 г</t>
  </si>
  <si>
    <t>Живица Алтайская Кедровая с пчелиным воском 0,8г</t>
  </si>
  <si>
    <t>Живица Алтайская с пчелиным воском и ягодами годжи 0,8г</t>
  </si>
  <si>
    <t>Живица Алтайская с Пчелиным воском и облепихой 0,8г</t>
  </si>
  <si>
    <t>Живица Алтайская Лиственничная с Пчелиным воском и Прополисом 0,8 г</t>
  </si>
  <si>
    <t>Живица Алтайская Лиственничная с шиповником 0,8г</t>
  </si>
  <si>
    <t>Сибирские Отруби хрустящие "Сила овощей" 100г</t>
  </si>
  <si>
    <t>Сибирские Отруби хрустящие "Сила трав" 100г</t>
  </si>
  <si>
    <t>Сибирские Отруби хрустящие "Сила гречихи" 100г</t>
  </si>
  <si>
    <t>Сибирские Отруби хрустящие "Сила фруктов" 100г</t>
  </si>
  <si>
    <t>Сибирские Отруби хрустящие "Сила ягод" 100г</t>
  </si>
  <si>
    <t>Сибирские Отруби хрустящие "Натуральные" 100г</t>
  </si>
  <si>
    <t>Закваска "Стартер" от Ё-Маззая 200г</t>
  </si>
  <si>
    <t>Масло конопляно-льняное 0,25л</t>
  </si>
  <si>
    <t>Масло овсяное экстра класса 350мл</t>
  </si>
  <si>
    <t>Масло овсяное экстра класса 500 мл</t>
  </si>
  <si>
    <t>Мёд "Золотой" Тверской (от Васильева) 500г</t>
  </si>
  <si>
    <t>Мёд "Золотой" Тверской (от Васильева) 1кг</t>
  </si>
  <si>
    <t>Мёд "Золотой" Тверской (от Васильева) 7,5кг</t>
  </si>
  <si>
    <t>Мёд "Васильковый"  Алтай 1 кг, стекло</t>
  </si>
  <si>
    <t>Мёд "Васильковый"  Алтай 500г, стекло</t>
  </si>
  <si>
    <t>Мёд "Янтарный" Тверской (от Лопарёва) 1кг</t>
  </si>
  <si>
    <t>Мёд "Янтарный" Тверской (от Лопарёва) 500г</t>
  </si>
  <si>
    <t>Мёд Сибири Донниковый ведро 4кг</t>
  </si>
  <si>
    <t>Мёд "Янтарный" Тверской (от Лопарёва) 7,5кг</t>
  </si>
  <si>
    <t>Прополис Тверской 100г</t>
  </si>
  <si>
    <t>Прополис Тверской 50г</t>
  </si>
  <si>
    <t>ООО "Фарм-продукт"</t>
  </si>
  <si>
    <t>Общество с ограниченной ответственностью "Биофудлаб"</t>
  </si>
  <si>
    <t>15 месяцев</t>
  </si>
  <si>
    <t>10мес</t>
  </si>
  <si>
    <t>ГКФХ Щепетьева Наталья Александровна (Био-хутор Петровский)</t>
  </si>
  <si>
    <t>ООО "БОРОДИНСКОЕ"</t>
  </si>
  <si>
    <t>ООО "Алтам"</t>
  </si>
  <si>
    <t>Милёнки</t>
  </si>
  <si>
    <t>ИП Драковцова Наталья Петровна (порошок топинамбура)</t>
  </si>
  <si>
    <t>ООО "ДИДО"</t>
  </si>
  <si>
    <t>Общество с ограниченной ответственностью "Торговый дом "Дивинка"</t>
  </si>
  <si>
    <t>ИП Корниенко А.А. ("Вкусное дело")</t>
  </si>
  <si>
    <t>ООО "АЛТАЙФИТОПРОМ"</t>
  </si>
  <si>
    <t>9 месяцев</t>
  </si>
  <si>
    <t>ИП Востриков К.А.</t>
  </si>
  <si>
    <t>ООО "Торговый Дом КПК" (Синергетик)</t>
  </si>
  <si>
    <t>"Коноплин" порошок из очищенных семян конопли 500г</t>
  </si>
  <si>
    <t>Мука полбы особо тонкого помола БИО 25 кг "Чёрный Хлеб"</t>
  </si>
  <si>
    <t>Рисовая мука АРОЙ-Д 400г</t>
  </si>
  <si>
    <t>Эфирное Масло Лаванда 10 мл</t>
  </si>
  <si>
    <t>ИП Гусева Екатерина Андреевна (Миролада)</t>
  </si>
  <si>
    <t>ООО "ЛАС-ФЛОРЕС ГРУПП"</t>
  </si>
  <si>
    <t>Органическая кокосовая вода "Foco" 330мл</t>
  </si>
  <si>
    <t>Сок клюквенный 0,330мл</t>
  </si>
  <si>
    <t>Напиток из полбы с расторопшей 200г</t>
  </si>
  <si>
    <t>КФХ "Подселье" (Тверь)</t>
  </si>
  <si>
    <t>Урбеч из семян коричневого льна 450г "Дидо"</t>
  </si>
  <si>
    <t>ЖИВОЙ ПРОДУКТ ООО</t>
  </si>
  <si>
    <t>Грибы белые сушёные 30г</t>
  </si>
  <si>
    <t>Грибы шампиньоны сушёные кусочки 30г</t>
  </si>
  <si>
    <t>Грибы подосиновики сушёные 30г</t>
  </si>
  <si>
    <t>Морковь сушёная "Морковочка" 270г</t>
  </si>
  <si>
    <t>Овощная смесь №1 200г</t>
  </si>
  <si>
    <t>Смесь перцев (красный и зелёный) 200г</t>
  </si>
  <si>
    <t>Свёкла сушёная резаная "Свеколка" 130г</t>
  </si>
  <si>
    <t>Томаты сушёные "Помидорки" 180г</t>
  </si>
  <si>
    <t>Вишня сушёная с косточкой 1кг</t>
  </si>
  <si>
    <t>Инжир 500г</t>
  </si>
  <si>
    <t>Финик "Королевский" 500г</t>
  </si>
  <si>
    <t>Курага тёмная 250г</t>
  </si>
  <si>
    <t>Курага тёмная 500г</t>
  </si>
  <si>
    <t>Миндаль сырой 250г</t>
  </si>
  <si>
    <t>Курага тёмная 1кг</t>
  </si>
  <si>
    <t>Инжир 250г</t>
  </si>
  <si>
    <t>Шелковица сушёная белая 250гр</t>
  </si>
  <si>
    <t>ПО "Микориза"</t>
  </si>
  <si>
    <t>ООО "НатурВектор"</t>
  </si>
  <si>
    <t>ООО "КРЫМ-ЭКОПРОДУКТ"</t>
  </si>
  <si>
    <t>Горький шоколад "Кокосовый"</t>
  </si>
  <si>
    <t>Конфета "Калейдоскоп вкусов" 5шт по 20г</t>
  </si>
  <si>
    <t>Какао тёртое Колумбия 1кг</t>
  </si>
  <si>
    <t>Горький шоколад "С изюминкой"</t>
  </si>
  <si>
    <t>Какао масло Колумбия 1кг</t>
  </si>
  <si>
    <t>Шоколад с кэробом "Абрикосовый"</t>
  </si>
  <si>
    <t>Шоколад с кэробом "Инжирный"</t>
  </si>
  <si>
    <t>Шоколад На Меду 70% какао С Кешью и Базиликом 90 гр</t>
  </si>
  <si>
    <t>Шоколад На Меду 70% какао С Фундуком 50 гр</t>
  </si>
  <si>
    <t>Шоколад На Меду 70% какао С Миндалём 90 гр</t>
  </si>
  <si>
    <t>Шоколад На Меду 70% какао С Миндалём 50 гр</t>
  </si>
  <si>
    <t>Драй Фуд (Чебоксары)</t>
  </si>
  <si>
    <t>Васильев Пётр Викторович</t>
  </si>
  <si>
    <t>Артём Дунаев (Медарика)</t>
  </si>
  <si>
    <t>Лопарёв Евгений Николаевич</t>
  </si>
  <si>
    <t>Ячмень голозёрный БИО 500г</t>
  </si>
  <si>
    <t>Хлебцы льняные "Дивные яства" Бородинские 120г</t>
  </si>
  <si>
    <t>Хлебцы льняные "Дивные яства" Индийские 120г</t>
  </si>
  <si>
    <t>Хлебцы льняные "Дивные яства" Луковые 120г</t>
  </si>
  <si>
    <t>ООО "ДИВНЫЕ ЯСТВА"</t>
  </si>
  <si>
    <t>Анис семена 50г</t>
  </si>
  <si>
    <t>Пажитник (шамбала) молотый 1кг</t>
  </si>
  <si>
    <t>Имбирь молотый 50г</t>
  </si>
  <si>
    <t>Пажитник (шамбала) молотый 50г</t>
  </si>
  <si>
    <t>Корица молотая 50г</t>
  </si>
  <si>
    <t>Корица молотая 1кг</t>
  </si>
  <si>
    <t>Кардамон молотый 50г</t>
  </si>
  <si>
    <t>Хмели-сунели 50г</t>
  </si>
  <si>
    <t>108 специй</t>
  </si>
  <si>
    <t>Масло подсолнечное "Живое" 5л</t>
  </si>
  <si>
    <t>Новинка!</t>
  </si>
  <si>
    <t>Новинки/ Акции</t>
  </si>
  <si>
    <t>Выгодно!</t>
  </si>
  <si>
    <t>Тофу-паштет  "Индийский", 200г</t>
  </si>
  <si>
    <t>Тофу-паштет "Испанский", 200г</t>
  </si>
  <si>
    <t>Тофу-паштет "Прованс", 200г</t>
  </si>
  <si>
    <t>ООО "Ком Фуд"</t>
  </si>
  <si>
    <t>10 мес</t>
  </si>
  <si>
    <t>Мука из мякоти тыквы 100г</t>
  </si>
  <si>
    <t>Коробка</t>
  </si>
  <si>
    <t>18 мес.</t>
  </si>
  <si>
    <t>Зелёная гречка Алтайская 5кг</t>
  </si>
  <si>
    <t>Семена льна БИО 3кг</t>
  </si>
  <si>
    <t>Иван-Чай Царский "Три силы" 75г</t>
  </si>
  <si>
    <t>15мес</t>
  </si>
  <si>
    <t>Мускатный орех молотый 50г</t>
  </si>
  <si>
    <t>Перец душистый горошек 1кг</t>
  </si>
  <si>
    <t>Укроп сушёный "Укропчик" 40г</t>
  </si>
  <si>
    <t>Масло горчичное НН 5л</t>
  </si>
  <si>
    <t>Отруби полбы 3кг ЧХ</t>
  </si>
  <si>
    <t>Мука полбы особо тонкого помола 0,5кг</t>
  </si>
  <si>
    <t>Мука из полбы цельнозерновая БИО 0,5кг  "Чёрный Хлеб"</t>
  </si>
  <si>
    <t>Сибирские Отруби хрустящие "Кукурузные" 180г</t>
  </si>
  <si>
    <t>ООО "СИБИРСКАЯ КЛЕТЧАТКА"</t>
  </si>
  <si>
    <t>Пастила рябина с мёдом (Иван-да пастила) 35г</t>
  </si>
  <si>
    <t>Джем из Брусники 220г</t>
  </si>
  <si>
    <t>Джем из Малины 220г</t>
  </si>
  <si>
    <t>Джем из Клубники 220г</t>
  </si>
  <si>
    <t>Джем из Клюквы и Черники 220г</t>
  </si>
  <si>
    <t>Джем из Черники 220г</t>
  </si>
  <si>
    <t>Шишка кедровая Дальневосточная</t>
  </si>
  <si>
    <t>Кедровый орех Сибирский 200г</t>
  </si>
  <si>
    <t>Кедровый орех Дальневосточный 200г</t>
  </si>
  <si>
    <t>Жмых кедровый 500г</t>
  </si>
  <si>
    <t>Кедровый орех Дальневосточный в скорлупе 1кг</t>
  </si>
  <si>
    <t>Лечо (болгарский,морковь,томат) 200г</t>
  </si>
  <si>
    <t>Лук репчатый "Лучок" 120г</t>
  </si>
  <si>
    <t>Грибы лисички сушёные 30г</t>
  </si>
  <si>
    <t>Зелень лука сушёного "Лучок зелёный" 30г</t>
  </si>
  <si>
    <t>Петрушка сушёная "Петрушечка" 30г</t>
  </si>
  <si>
    <t>Хрен сушёный дроблёный 75г</t>
  </si>
  <si>
    <t>Корень сельдерея сушёный 130г</t>
  </si>
  <si>
    <t>Паприка сушёная "Перчик болгарский" 170г</t>
  </si>
  <si>
    <t>Урбеч из цельных какао-бобов 230г</t>
  </si>
  <si>
    <t>ИП Дранишникова Алёна Сергеевна</t>
  </si>
  <si>
    <t>Урбеч из тыквенных семечек 230г</t>
  </si>
  <si>
    <t>Урбеч из семян чиа 230г</t>
  </si>
  <si>
    <t>Урбеч из рыжика посевного 230г</t>
  </si>
  <si>
    <t>Урбеч из очищенных ядер конопли 230г</t>
  </si>
  <si>
    <t>Урбеч из лесного ореха 230г</t>
  </si>
  <si>
    <t>Урбеч из грецкого ореха 230г</t>
  </si>
  <si>
    <t>Урбеч из арахиса 230г</t>
  </si>
  <si>
    <t>Урбеч из амаранта белого 230г</t>
  </si>
  <si>
    <t>Медомак 230г</t>
  </si>
  <si>
    <t>Медолён 230г</t>
  </si>
  <si>
    <t>Медокун 230г</t>
  </si>
  <si>
    <t>Медокос 230г</t>
  </si>
  <si>
    <t>Медогрек 230г</t>
  </si>
  <si>
    <t>Золотой медолён 230г</t>
  </si>
  <si>
    <t>Абримёд 230г</t>
  </si>
  <si>
    <t>Шококос 230г</t>
  </si>
  <si>
    <t>Сбитни, пыльца, прополис</t>
  </si>
  <si>
    <t>Бобовые</t>
  </si>
  <si>
    <t xml:space="preserve">не ограничен </t>
  </si>
  <si>
    <t>Зерно</t>
  </si>
  <si>
    <t>Семена</t>
  </si>
  <si>
    <t>Киноа белая органическая 500г</t>
  </si>
  <si>
    <t>Кунжут чёрный 1 кг вес.</t>
  </si>
  <si>
    <t>Вятский Иван-чай "Весенний" вес.</t>
  </si>
  <si>
    <t>Вятский Иван-чай с клюквой в пакетиках 50 г</t>
  </si>
  <si>
    <t>Иван да чай, Бальзам 50г</t>
  </si>
  <si>
    <t>Иван да чай, Выдержанный в пакетиках 30г</t>
  </si>
  <si>
    <t>Иван да чай, Кедровый в пакетиках 30г</t>
  </si>
  <si>
    <t>Иван да чай, Мужик и Медведь в пакетиках 30г</t>
  </si>
  <si>
    <t>Иван да чай, Облепиха 50г</t>
  </si>
  <si>
    <t>Иван да чай, Скоморохи в пакетиках 30г</t>
  </si>
  <si>
    <t>Иван да чай, Смородина 50г</t>
  </si>
  <si>
    <t>Иван да чай, Смородина в пакетиках 30г</t>
  </si>
  <si>
    <t>Иван да чай, Тавалган 50г</t>
  </si>
  <si>
    <t>Иван да чай, Таёжный 50г</t>
  </si>
  <si>
    <t>Дмитрий Лагутенков, Смоленск (ОПТ1)</t>
  </si>
  <si>
    <t>Иван Чай Смоленский 50 г</t>
  </si>
  <si>
    <t>Талдомъ (Алексей Нечаев)</t>
  </si>
  <si>
    <t>Иван-чай "Душевный" гранулированный 100г</t>
  </si>
  <si>
    <t>Алексей Рябов</t>
  </si>
  <si>
    <t>Каши и хлопья</t>
  </si>
  <si>
    <t>НП "Созвездие" (ПО Эко-клуб)</t>
  </si>
  <si>
    <t>Каша "Самарский здоровяк" 240г №64 (  пшенично-овсяная с облепихой и арбузной семечкой)</t>
  </si>
  <si>
    <t>Каша "Самарский здоровяк" 240г №91 (амарант кунжут)</t>
  </si>
  <si>
    <t>Крупы</t>
  </si>
  <si>
    <t>Макароны</t>
  </si>
  <si>
    <t>ООО "МАКАРОН-СЕРВИС"</t>
  </si>
  <si>
    <t>Отруби и клетчатка</t>
  </si>
  <si>
    <t>"Череда" средство для принятия ванн 1л</t>
  </si>
  <si>
    <t>"Чистотел" средство для принятия ванн 1л</t>
  </si>
  <si>
    <t>ООО "РАДОГРАД"</t>
  </si>
  <si>
    <t>Котлеты, супы, паштеты</t>
  </si>
  <si>
    <t>Сыродавленные масла и уксус</t>
  </si>
  <si>
    <t>Донская капля (ИП Гапоненко С.П.)</t>
  </si>
  <si>
    <t>Мёд</t>
  </si>
  <si>
    <t>Мёд натуральный Амурская липа 500г</t>
  </si>
  <si>
    <t>Мёд цветочный гречишный алтайский 4кг</t>
  </si>
  <si>
    <t>Мука из полбы 1кг "БиоХутор"</t>
  </si>
  <si>
    <t>Мука из спельты 1кг "БиоХутор"</t>
  </si>
  <si>
    <t>Мука из спельты цельнозерновая БИО 1кг</t>
  </si>
  <si>
    <t>Мука из спельты цельнозерновая БИО 5кг</t>
  </si>
  <si>
    <t>Мука полбы цельнозерновая  БИО 5кг</t>
  </si>
  <si>
    <t>Мука пшеничная особо тонкого помола БИО 1кг</t>
  </si>
  <si>
    <t>Мука пшеничная особо тонкого помола БИО 5кг</t>
  </si>
  <si>
    <t>Мука пшеничная цельнозерновая БИО 5кг</t>
  </si>
  <si>
    <t>Мука ржаная цельнозерновая БИО 2кг</t>
  </si>
  <si>
    <t>Мука ржаная цельнозерновая БИО 5кг</t>
  </si>
  <si>
    <t>Мука спельты особо тонкого помола  БИО 1кг</t>
  </si>
  <si>
    <t>Мука ячменная БИО 500г</t>
  </si>
  <si>
    <t>Мука ячменная БИО 5кг</t>
  </si>
  <si>
    <t>ООО Мыльные Орехи</t>
  </si>
  <si>
    <t>Натурас (ИП Элькин К.П.)</t>
  </si>
  <si>
    <t>Минеральный дезодорант - кора дуба 60г</t>
  </si>
  <si>
    <t>ИП Виноградова Т.В. "Тавинка"(ОПТ 1)</t>
  </si>
  <si>
    <t>Минеральный дезодорант - экстракт берёзы 60г</t>
  </si>
  <si>
    <t>Мыло-Шампунь "Берёзовый дёготь" 95г</t>
  </si>
  <si>
    <t>Мыло-Шампунь "Мыльный орех" 95г</t>
  </si>
  <si>
    <t>Шампунь "Против перхоти" 250мл</t>
  </si>
  <si>
    <t>Шампунь "Регулирующий" 250мл</t>
  </si>
  <si>
    <t>Шампунь "Фрейя" 500мл</t>
  </si>
  <si>
    <t>Сиропы и джемы</t>
  </si>
  <si>
    <t>Финиковый сироп "Дибс" 400мл</t>
  </si>
  <si>
    <t>Экстракт стевии 50г</t>
  </si>
  <si>
    <t>Соль, сахар, специи, водоросли</t>
  </si>
  <si>
    <t>Анис семена 1кг</t>
  </si>
  <si>
    <t>Гвоздика цельная 1кг</t>
  </si>
  <si>
    <t>Гвоздика цельная 50г</t>
  </si>
  <si>
    <t>Имбирь молотый 1кг</t>
  </si>
  <si>
    <t>Кардамон молотый 1кг</t>
  </si>
  <si>
    <t>Карри 1кг</t>
  </si>
  <si>
    <t>Карри 50г</t>
  </si>
  <si>
    <t>Кокосовая стружка "Здороведа" 150г</t>
  </si>
  <si>
    <t>Куркума молотая 1кг</t>
  </si>
  <si>
    <t>Куркума молотая 50г</t>
  </si>
  <si>
    <t>Лавровый лист 10г</t>
  </si>
  <si>
    <t>Лавровый лист целый 1кг</t>
  </si>
  <si>
    <t>Мускатный орех молотый 1кг</t>
  </si>
  <si>
    <t>Пажитник (шамбала) семена 1кг</t>
  </si>
  <si>
    <t>Пажитник (шамбала) семена 50г</t>
  </si>
  <si>
    <t>Соль чёрная 100г</t>
  </si>
  <si>
    <t>Хмели-сунели 1кг</t>
  </si>
  <si>
    <t>Сушёные овощи и грибы</t>
  </si>
  <si>
    <t>Орехи</t>
  </si>
  <si>
    <t>Кедровый орех Дальневосточный  1кг</t>
  </si>
  <si>
    <t>Кедровый орех Дальневосточный  700г</t>
  </si>
  <si>
    <t>Кедровый орех Дальневосточный 300г</t>
  </si>
  <si>
    <t>Кедровый орех Дальневосточный 80г</t>
  </si>
  <si>
    <t>Кедровый орех Сибирский в вакууме 1кг</t>
  </si>
  <si>
    <t>Кедровый орех Сибирский в вакууме 500г</t>
  </si>
  <si>
    <t>Кедровый орех Сибирский в скорлупе 1 кг</t>
  </si>
  <si>
    <t>Миндаль сырой 1кг</t>
  </si>
  <si>
    <t>Миндаль сырой 500г</t>
  </si>
  <si>
    <t>Орех грецкий очищенный 250г</t>
  </si>
  <si>
    <t>Сухофрукты</t>
  </si>
  <si>
    <t>Курага сахарная 1кг</t>
  </si>
  <si>
    <t>Курага тёмная экстра 250г</t>
  </si>
  <si>
    <t>Урюк тёмный 1кг</t>
  </si>
  <si>
    <t>Урюк тёмный 500г</t>
  </si>
  <si>
    <t>Финик "Захеди" 1кг</t>
  </si>
  <si>
    <t>Финик "Захеди" 250г</t>
  </si>
  <si>
    <t>Финик "Захеди" 500г</t>
  </si>
  <si>
    <t>Шелковица сушёная чёрная Узбекистан 1кг</t>
  </si>
  <si>
    <t>Шелковица сушёная чёрная Узбекистан 250г</t>
  </si>
  <si>
    <t>Шелковица сушёная чёрная Узбекистан 500г</t>
  </si>
  <si>
    <t>Шиповник премиум 1кг</t>
  </si>
  <si>
    <t>Шиповник премиум 500г</t>
  </si>
  <si>
    <t>Травяные сборы</t>
  </si>
  <si>
    <t>Травы, плоды и коренья</t>
  </si>
  <si>
    <t>Урбеч из кешью 230г</t>
  </si>
  <si>
    <t>Урбеч из КОКОСА с абрикосовой косточкой 225г</t>
  </si>
  <si>
    <t>Урбеч из КОКОСА с абрикосовой косточкой 450г</t>
  </si>
  <si>
    <t>Урбеч из кунжута белого 230г</t>
  </si>
  <si>
    <t>Урбеч из кунжута чёрного 230г</t>
  </si>
  <si>
    <t>Урбеч из миндаля 230г</t>
  </si>
  <si>
    <t>Урбеч из подсолнечных семечек 230г</t>
  </si>
  <si>
    <t>Урбеч из расторопши 230г</t>
  </si>
  <si>
    <t>Урбеч из семян конопли 230г</t>
  </si>
  <si>
    <t>Порошки, закваска, солод</t>
  </si>
  <si>
    <t>ИП Коршунов Денис Валерьевич</t>
  </si>
  <si>
    <t>Хлеб на закваске</t>
  </si>
  <si>
    <t>5 суток</t>
  </si>
  <si>
    <t>ЖИВОЙ ХЛЕБ из пророщенной ПОЛБЫ С СУХОФРУКТАМИ бездрожжевой 350г</t>
  </si>
  <si>
    <t>ХЛЕБ "ТОНУС" из пророщенной РЖИ и ПОЛБЫ бездрожжевой 500г</t>
  </si>
  <si>
    <t>Хлебцы и флаксы</t>
  </si>
  <si>
    <t>Хлебцы бородинские 60г</t>
  </si>
  <si>
    <t>ООО "Торговое дело"</t>
  </si>
  <si>
    <t>Хлебцы гречневые 60г</t>
  </si>
  <si>
    <t>Хлебцы кукурузные 60г</t>
  </si>
  <si>
    <t>Хлебцы льняные "Бородинские" 100г</t>
  </si>
  <si>
    <t>3 мес</t>
  </si>
  <si>
    <t>Хлебцы льняные "Дивные яства" Томатные 100г</t>
  </si>
  <si>
    <t>Хлебцы льняные "Морские" 100г</t>
  </si>
  <si>
    <t>Хлебцы льняные "Свекольные" 100г</t>
  </si>
  <si>
    <t>Хлебцы мультизлак 60г</t>
  </si>
  <si>
    <t>Хлебцы пшеничные 60г</t>
  </si>
  <si>
    <t>Хлебцы рисовые с кунжутом 60г</t>
  </si>
  <si>
    <t>12 мес</t>
  </si>
  <si>
    <t>Конфеты, печенье, пастила</t>
  </si>
  <si>
    <t>Шоколад, какао, кэроб</t>
  </si>
  <si>
    <t>Шоколад из кэроба "Миндаль" Carob milk bar 75г</t>
  </si>
  <si>
    <t>Шоколад из кэроба "Необжаренный кэроб" Carob milk bar 75г</t>
  </si>
  <si>
    <t>Шоколад из кэроба "Обжаренный кэроб" Carob milk bar 75г</t>
  </si>
  <si>
    <t>Гагаринские мануфактуры (ИП Гусарова)</t>
  </si>
  <si>
    <t>Гранатовый сок "Богатырь"</t>
  </si>
  <si>
    <t>Соевое молоко 750 мл</t>
  </si>
  <si>
    <t>Мыло "Денежное с маслом пачули" 95г</t>
  </si>
  <si>
    <t>Мыло "Тосканское Оливковое" 95г</t>
  </si>
  <si>
    <t>Мыло "Хозяюшка с маслом мяты" 175г</t>
  </si>
  <si>
    <t xml:space="preserve"> нет в наличии</t>
  </si>
  <si>
    <t xml:space="preserve"> под заказ доставка 1 раз в неделю</t>
  </si>
  <si>
    <t>ХЛЕБ "ТОНУС" из пророщенной ПОЛБЫ бездрожжевой 500г</t>
  </si>
  <si>
    <t>Урбеч из семян чёрного тмина 250г (Дидо)</t>
  </si>
  <si>
    <t>Шелковица сушёная белая 1кг</t>
  </si>
  <si>
    <t xml:space="preserve"> временно нет в наличии</t>
  </si>
  <si>
    <t>Урбеч из коричневого льна весовой</t>
  </si>
  <si>
    <t>Правильная пыльца (обножка) Алтай 100г</t>
  </si>
  <si>
    <t>Масло льняное БИО 250мл</t>
  </si>
  <si>
    <t>Сушёное Манго 80г</t>
  </si>
  <si>
    <t xml:space="preserve"> заказ от 35 кг</t>
  </si>
  <si>
    <t>Фундук очищенный 500 г</t>
  </si>
  <si>
    <t>Фундук очищенный 250 г</t>
  </si>
  <si>
    <t>Фундук очищенный 1 кг</t>
  </si>
  <si>
    <t>Сахар "Сахараджа" 450 г</t>
  </si>
  <si>
    <t>Мёд цветочный Сибири 4кг</t>
  </si>
  <si>
    <t>Мёд разнотравье с гречихой Курск вес.</t>
  </si>
  <si>
    <t xml:space="preserve"> заказ от 30 кг</t>
  </si>
  <si>
    <t xml:space="preserve"> заказ от 4,5 кг</t>
  </si>
  <si>
    <t>Мёд в сотах разнотравье Тверь 1кг</t>
  </si>
  <si>
    <t>Мёд Луговое Разнотравье Алтай вес.</t>
  </si>
  <si>
    <t>Мёд "Янтарный" Тверской (от Лопарёва) весовой</t>
  </si>
  <si>
    <t>Мёд "Луговое разнотравье" Алтай ведро 7,5кг</t>
  </si>
  <si>
    <t>Мёд "Гречишный" Алтай вес.</t>
  </si>
  <si>
    <t>Мёд "Золотой" Тверской (от Васильева) весовой</t>
  </si>
  <si>
    <t>Пыльца цветочная (обножка) 100г</t>
  </si>
  <si>
    <t>Закваска "Стартер" от Ё-Маззая 100г</t>
  </si>
  <si>
    <t>Хлебопекарная смесь "Аскет"</t>
  </si>
  <si>
    <t>Хлебопекарная смесь "Бородинский хлеб"</t>
  </si>
  <si>
    <t>18мес</t>
  </si>
  <si>
    <t>ООО "СОВРЕМЕННИК"</t>
  </si>
  <si>
    <t>Ё-Маззай</t>
  </si>
  <si>
    <t>Цикорий молотый 440мл</t>
  </si>
  <si>
    <t>Цикорий молотый 50г</t>
  </si>
  <si>
    <r>
      <t xml:space="preserve">* </t>
    </r>
    <r>
      <rPr>
        <sz val="9"/>
        <color rgb="FF002060"/>
        <rFont val="Calibri"/>
        <family val="2"/>
        <charset val="204"/>
      </rPr>
      <t>выделенные позиции</t>
    </r>
    <r>
      <rPr>
        <b/>
        <sz val="9"/>
        <color rgb="FF002060"/>
        <rFont val="Calibri"/>
        <family val="2"/>
        <charset val="204"/>
      </rPr>
      <t xml:space="preserve"> -</t>
    </r>
    <r>
      <rPr>
        <sz val="9"/>
        <color theme="6" tint="-0.499984740745262"/>
        <rFont val="Calibri"/>
        <family val="2"/>
        <charset val="204"/>
      </rPr>
      <t xml:space="preserve"> наше уникальное торговое предложение;</t>
    </r>
  </si>
  <si>
    <t>Горох "БиоХутор" 1кг</t>
  </si>
  <si>
    <t>Горох БИО 5кг</t>
  </si>
  <si>
    <t>Горох "БиоХутор" 25кг, мешок</t>
  </si>
  <si>
    <t>Горох шлифованный БИО 5кг</t>
  </si>
  <si>
    <t>Горох шлифованный целый/колотый БИО 750г</t>
  </si>
  <si>
    <t>Нут "БиоХутор" 1кг</t>
  </si>
  <si>
    <t>Нут  "БиоХутор" 25кг, мешок</t>
  </si>
  <si>
    <t>Чечевица красная "Биохутор" 1кг</t>
  </si>
  <si>
    <t>Чечевица зелёная "Биохутор" 1кг</t>
  </si>
  <si>
    <t>Чечевица зелёная "БиоХутор" 25кг, мешок</t>
  </si>
  <si>
    <t>Чечевица красная "БиоХутор" 25кг, мешок</t>
  </si>
  <si>
    <t>Чечевица красная нешлифованная "Биохутор" 1кг</t>
  </si>
  <si>
    <t>Чечевица красная нешлифованная "БиоХутор" 25кг, мешок</t>
  </si>
  <si>
    <t>Зелёная гречка БИО 1кг</t>
  </si>
  <si>
    <t>Зелёная гречка БИО  25кг, мешок</t>
  </si>
  <si>
    <t>Зелёная гречка Алтайская 25кг, мешок</t>
  </si>
  <si>
    <t>Коричневая гречка Алтайская 1кг</t>
  </si>
  <si>
    <t>Коричневая гречка Алтайская 25кг, мешок</t>
  </si>
  <si>
    <t>Крупа гречневая непропаренная БИО 500г</t>
  </si>
  <si>
    <t>Овёс голозёрный "БиоХутор" 1кг</t>
  </si>
  <si>
    <t>Овёс голозёрный "БиоХутор" 25кг, мешок</t>
  </si>
  <si>
    <t>Овёс нешелушенный БИО 25кг, мешок</t>
  </si>
  <si>
    <t>Овёс голозёрный для проращивания "Дивинка" 500г</t>
  </si>
  <si>
    <t>Овёс голозёрный БИО 25кг</t>
  </si>
  <si>
    <t>Овёс нешелушенный БИО 750г</t>
  </si>
  <si>
    <t>Полба "БиоХутор" 1кг</t>
  </si>
  <si>
    <t>Полба БИО 500г</t>
  </si>
  <si>
    <t>Полба БИО 1кг</t>
  </si>
  <si>
    <t>Полба "БиоХутор" (сорт Руно) 25кг, мешок</t>
  </si>
  <si>
    <t>Полба голозёрная БИО  25кг, мешок</t>
  </si>
  <si>
    <t>Полба БИО 5кг</t>
  </si>
  <si>
    <t>Просо (пшено не шелушенное) "БиоХутор" 25кг, мешок</t>
  </si>
  <si>
    <t>Просо "БиоХутор" 1кг</t>
  </si>
  <si>
    <t>Пшеница БИО 500г</t>
  </si>
  <si>
    <t>Пшеница БИО 1кг</t>
  </si>
  <si>
    <t>Пшеница БИО 25кг</t>
  </si>
  <si>
    <t>Пшеница БИО 2кг</t>
  </si>
  <si>
    <t>Пшеница БИО 5кг</t>
  </si>
  <si>
    <t>Пшено "БиоХутор" 1кг</t>
  </si>
  <si>
    <t>Пшено "БиоХутор" 25кг, мешок</t>
  </si>
  <si>
    <t>Рис бурый "Здороведа" 400г</t>
  </si>
  <si>
    <t>Рожь 50кг мешок "БиоХутор"</t>
  </si>
  <si>
    <t>Рожь "БиоХутор" 1кг</t>
  </si>
  <si>
    <t>Рожь БИО 0,5кг</t>
  </si>
  <si>
    <t>Рожь БИО 1кг</t>
  </si>
  <si>
    <t>Рожь БИО 25 кг</t>
  </si>
  <si>
    <t>Рожь БИО 2кг</t>
  </si>
  <si>
    <t>Спельта БИО 500г</t>
  </si>
  <si>
    <t>Спельта "БиоХутор" 1кг</t>
  </si>
  <si>
    <t>Спельта "БиоХутор" 25кг, мешок</t>
  </si>
  <si>
    <t>Спельта БИО 1кг</t>
  </si>
  <si>
    <t>Спельта БИО 5кг</t>
  </si>
  <si>
    <t>Ячмень голозерный БИО 25кг, мешок</t>
  </si>
  <si>
    <t>Амарант органический 25кг, мешок</t>
  </si>
  <si>
    <t>Кунжут чёрный 500г</t>
  </si>
  <si>
    <t>Семена белого льна "Нижний Новгород" 25кг, мешок</t>
  </si>
  <si>
    <t>Семена белого льна "БиоХутор" 1кг</t>
  </si>
  <si>
    <t>Семена белого льна "БиоХутор" 50кг, мешок</t>
  </si>
  <si>
    <t>Семена коричневого льна "Нижний Новгород" 25кг, мешок</t>
  </si>
  <si>
    <t>Семена коричневого льна "БиоХутор" 1кг</t>
  </si>
  <si>
    <t>Семена коричневого льна "Нижний Новгород" 1кг</t>
  </si>
  <si>
    <t>Семена коричневого льна "БиоХутор" 25кг, мешок</t>
  </si>
  <si>
    <t>Семена льна "БиоХутор" 45кг, мешок</t>
  </si>
  <si>
    <t>Семена подсолнуха очищенные Алтай 25кг, мешок</t>
  </si>
  <si>
    <t>Семена подсолнуха очищенные Алтай 35кг, мешок</t>
  </si>
  <si>
    <t>Тыквенные семечки очищенные 500г</t>
  </si>
  <si>
    <t>Чиа семена органические 25кг, мешок</t>
  </si>
  <si>
    <t>Крупа перловая БИО 5кг</t>
  </si>
  <si>
    <t>Крупа перловая БИО 750г</t>
  </si>
  <si>
    <t>Крупа ячневая БИО 750г</t>
  </si>
  <si>
    <t>Мёд цветочный Сибири 600г</t>
  </si>
  <si>
    <t>Цикорий сушёный 150г</t>
  </si>
  <si>
    <t/>
  </si>
  <si>
    <t>Общая сумма:</t>
  </si>
  <si>
    <t>редакция от 3.05.2018</t>
  </si>
  <si>
    <t>Ваша экономия:</t>
  </si>
  <si>
    <t>8(903) 250-97-99
E-mail: 9032509799@bk.ru</t>
  </si>
  <si>
    <t xml:space="preserve">
</t>
  </si>
  <si>
    <t>от 30 тыс.</t>
  </si>
  <si>
    <t xml:space="preserve">от 15 до 30 тыс. </t>
  </si>
  <si>
    <t xml:space="preserve">от 5 до 15 тыс. </t>
  </si>
  <si>
    <t>Перга 100г</t>
  </si>
  <si>
    <t>Горох БИО 750г</t>
  </si>
  <si>
    <t>Вятский Иван-чай с мелиссой в пакетиках 50г</t>
  </si>
  <si>
    <t>Зелёная гречка БИО (КРАФТ) 5 кг</t>
  </si>
  <si>
    <t>Вятский Иван-чай "Весенний" 200г</t>
  </si>
  <si>
    <t>Вятский Иван-чай "Весенний" 500г</t>
  </si>
  <si>
    <t>Вятский Иван-чай "Купальский" в пакетиках 50г</t>
  </si>
  <si>
    <t>Вятский Иван-чай с рябиной черноплодной в пакетиках 50г</t>
  </si>
  <si>
    <t>Вятский Иван-чай с чёрной смородиной в пакетиках 50г</t>
  </si>
  <si>
    <t>Вятский Иван-чай с малиной в пакетиках 50г</t>
  </si>
  <si>
    <t>Вятский Иван-чай с мятой перечной в пакетиках 50г</t>
  </si>
  <si>
    <t>Вятский Иван-чай "Рябиновый" в пакетиках 50г</t>
  </si>
  <si>
    <t>Вятский Иван-чай с клюквой в пакетиках 50г</t>
  </si>
  <si>
    <t>Вятский Иван-чай с боярышником в пакетиках 50г</t>
  </si>
  <si>
    <t>Вятский Иван-чай с малиной 100г</t>
  </si>
  <si>
    <t>Вятский Иван-чай с шиповником 100г</t>
  </si>
  <si>
    <t>Вятский Иван-чай с мелиссой 100г</t>
  </si>
  <si>
    <t>Вятский Иван-чай с чабрецом в пакетиках 50г</t>
  </si>
  <si>
    <t>Вятский Иван-чай "Пихтовый" в пакетиках 50г</t>
  </si>
  <si>
    <t>Вятский Иван-чай с чабрецом 100г</t>
  </si>
  <si>
    <t>Вятский Иван-чай "Вишнёвый" 100г</t>
  </si>
  <si>
    <t>Вятский Иван-чай "Весенний" в пакетиках 50г</t>
  </si>
  <si>
    <t>Вятский Иван-чай "Вишнёвый" в пакетиках 50г</t>
  </si>
  <si>
    <t>Вятский Иван-чай "Летний" в пакетиках 50г</t>
  </si>
  <si>
    <t>Вятский Иван-чай с чагой в пакетиках 50г</t>
  </si>
  <si>
    <t>Вятский Иван-чай с шиповником в пакетиках 50г</t>
  </si>
  <si>
    <t>Вятский Иван-чай с лавандой в пакетиках 50г</t>
  </si>
  <si>
    <t>Вятский Иван-Чай "Купальский" 100г</t>
  </si>
  <si>
    <t>Вятский Иван-Чай "Летний" 100г</t>
  </si>
  <si>
    <t>Вятский Иван-чай "Пихтовый" 100г</t>
  </si>
  <si>
    <t>Вятский Иван-Чай с брусникой 100г</t>
  </si>
  <si>
    <t>Вятский Иван-чай с боярышником 100г</t>
  </si>
  <si>
    <t>Вятский Иван-Чай с чагой 100г</t>
  </si>
  <si>
    <t>Вятский Иван-чай с черноплодной рябиной 100г</t>
  </si>
  <si>
    <t>Вятский Иван-чай "Рябиновый" 100г</t>
  </si>
  <si>
    <t>Вятский Иван-чай "Весенний" 100г</t>
  </si>
  <si>
    <t>Вятский Иван-Чай с чёрной смородиной 100г</t>
  </si>
  <si>
    <t>Вятский Иван-чай с лавандой 100г</t>
  </si>
  <si>
    <t>Вятский Иван-чай с клюквой 100г</t>
  </si>
  <si>
    <t>Вятский Иван-Чай с мятой перечной 100г</t>
  </si>
  <si>
    <t>Иван-Чай "Царский", чёрный 75г</t>
  </si>
  <si>
    <t>Мощные корни (женский) "Огнецвет" 100г</t>
  </si>
  <si>
    <t>Мощные корни (мужской) "Огнецвет" 100г</t>
  </si>
  <si>
    <t>Душица "Огнецвет" 100г</t>
  </si>
  <si>
    <t>Душица "Огнецвет" 50г</t>
  </si>
  <si>
    <t>Корень солодки "Огнецвет" 100г</t>
  </si>
  <si>
    <t>Ромашка "Огнецвет" 50г</t>
  </si>
  <si>
    <t>Саган дайля "Огнецвет" 1кг</t>
  </si>
  <si>
    <t>Фенхель  "Огнецвет" 50г</t>
  </si>
  <si>
    <t>Чабан-чай "Огнецвет" 50г</t>
  </si>
  <si>
    <t>Боярышника плоды "Огнецвет" 100г</t>
  </si>
  <si>
    <t>Чабрец "Огнецвет" 50г</t>
  </si>
  <si>
    <t>Чага-чай "Огнецвет" 200г</t>
  </si>
  <si>
    <t>Элеутерококк "Огнецвет" 100г</t>
  </si>
  <si>
    <t>Чага-чай "Огнецвет" с шиповником, 200г</t>
  </si>
  <si>
    <t>Гингко Билоба "Огнецвет" 50г</t>
  </si>
  <si>
    <t>Лист Чёрной Смородины "Огнецвет" 50г</t>
  </si>
  <si>
    <t>Мята "Огнецвет" 1 кг</t>
  </si>
  <si>
    <t>Чабрец "Огнецвет" 1 кг вес.</t>
  </si>
  <si>
    <t>Фиточай "Цветки ромашки" "Бородинское" в пакетиках, 30г</t>
  </si>
  <si>
    <t>"Банные радости" 100мл</t>
  </si>
  <si>
    <t>Лист Малины "Огнецвет" 50г</t>
  </si>
  <si>
    <t>Липа "Огнецвет" 50г</t>
  </si>
  <si>
    <t>Чага-чай "Огнецвет" с облепихой, 200г</t>
  </si>
  <si>
    <t>Саган дайля "Огнецвет" 30г</t>
  </si>
  <si>
    <t>Чага-чай "Огнецвет" с солодкой, 200г</t>
  </si>
  <si>
    <t>Мята "Огнецвет" 50 г</t>
  </si>
  <si>
    <t>Кизил "Огнецвет" 100г</t>
  </si>
  <si>
    <t>Мазь "Ладушка" универсальная 30мл</t>
  </si>
  <si>
    <t>Масло "Кедровый Спас" живица 5%, 100мл</t>
  </si>
  <si>
    <t>"Хвойка" средство для принятия ванн, 1л</t>
  </si>
  <si>
    <t>"Кедровая Витаминка" для детей 10мл</t>
  </si>
  <si>
    <t>Смолка жевательная "Сера" 5г "Универсиада 2019"</t>
  </si>
  <si>
    <t>"В Ушко" капли ушные, 10мл</t>
  </si>
  <si>
    <t>"Добрыня" чистка для мужчин, 100мл</t>
  </si>
  <si>
    <t>"Жива" сибирская чистка для женщин, 100мл</t>
  </si>
  <si>
    <t>Мазь "Огонёк" для суставов 30мл</t>
  </si>
  <si>
    <t>Каша из полбы, мгновенная 30г</t>
  </si>
  <si>
    <t>Каша из полбы с курагой "ВастЭко" 200г</t>
  </si>
  <si>
    <t>Хлопья из зелёной гречки "ВастЭко" 400г</t>
  </si>
  <si>
    <t>Хлопья 4 злака пророщенные "Дивинка" 300г</t>
  </si>
  <si>
    <t>Полба "Морская капуста и свёкла" 200г</t>
  </si>
  <si>
    <t>Льняная каша "Худейка" 400г</t>
  </si>
  <si>
    <t>Льняная каша "Стоп-холестерин" 400г</t>
  </si>
  <si>
    <t>Льняная каша "Стоп-диабет" 400г</t>
  </si>
  <si>
    <t>Льняная "Каша-малаша" 400г</t>
  </si>
  <si>
    <t>Кедровая каша "Три пользы" 250г</t>
  </si>
  <si>
    <t>Коктейль цельнозерновой "Лён-гречка-овёс" 270г</t>
  </si>
  <si>
    <t>Хумус сухой 66г</t>
  </si>
  <si>
    <t>Суп чечевичный 28г</t>
  </si>
  <si>
    <t>Суп фасолевый 28г</t>
  </si>
  <si>
    <t>Суп гречневый 28г</t>
  </si>
  <si>
    <t>Суп гороховый 28г</t>
  </si>
  <si>
    <t>Суп овсяный 28г</t>
  </si>
  <si>
    <t>Суп нутовый 28г</t>
  </si>
  <si>
    <t>Котлеты из красной чечевицы с асафетидой и специями 230 г</t>
  </si>
  <si>
    <t>Крупа полбяная "БиоХутор" 1кг</t>
  </si>
  <si>
    <t>Крупа овсяная дроблёная БИО 750г</t>
  </si>
  <si>
    <t>Крупа манная с отрубями БИО 500г</t>
  </si>
  <si>
    <t>Льняная каша "Рыбацкая" 400г</t>
  </si>
  <si>
    <t>Хлопья ржаные "БиоХутор" 400г</t>
  </si>
  <si>
    <t>Хлопья из полбы "БиоХутор" 400г</t>
  </si>
  <si>
    <t>Котлеты из белой кукурузы (хлопья)  500г</t>
  </si>
  <si>
    <t>Хлопья из полбы "ВастЭко" 400г</t>
  </si>
  <si>
    <t>Хлопья из полбы цельзнозерновые БИО 4кг</t>
  </si>
  <si>
    <t>Хлопья овсяные "БиоХутор" 400г</t>
  </si>
  <si>
    <t>Хлопья овсяные цельзнозерновые БИО 4кг</t>
  </si>
  <si>
    <t>Хлопья из спельты цельнозерновые БИО 4кг</t>
  </si>
  <si>
    <t>Хлопья овсяные пророщенные "Дивинка" 300г</t>
  </si>
  <si>
    <t>Крупа полбы дроблёная БИО 500г</t>
  </si>
  <si>
    <t>Льняная каша "Богатырская" 400г</t>
  </si>
  <si>
    <t>Хлопья чечевичные красные "БиоХутор" 400г</t>
  </si>
  <si>
    <t>Хлопья из зелёного гороха "БиоХутор" 400г</t>
  </si>
  <si>
    <t>Хлопья из спельты "БиоХутор" 400г</t>
  </si>
  <si>
    <t>Крупа спельты дроблёная БИО 500г</t>
  </si>
  <si>
    <t>Крупа спельты "Биохутор" 1кг</t>
  </si>
  <si>
    <t>Крупа пшеничная дроблёная БИО 500г</t>
  </si>
  <si>
    <t>Крупа полбяная "Биохутор" 25кг, мешок</t>
  </si>
  <si>
    <t>Спагетти из полбы "ВастЭко" 400г</t>
  </si>
  <si>
    <t>Макароны ракушка "Три злака" "Дивинка" 300г</t>
  </si>
  <si>
    <t>Макароны из топинамбура "Ракушка" "МакМастер" 300г</t>
  </si>
  <si>
    <t>Макароны кукурузные "Трубочка" "МакМастер" 300г</t>
  </si>
  <si>
    <t>Макароны с морской капустой "Ракушка" "МакМастер" 300г</t>
  </si>
  <si>
    <t>Макароны рисовые "Трубочка" "МакМастер" 300г</t>
  </si>
  <si>
    <t>Макароны полбяные "Трубочки" от Бесединых, 1кг</t>
  </si>
  <si>
    <t>Макароны полбяные "Ракушки" от Бесединых, 1кг</t>
  </si>
  <si>
    <t>Макароны из полбы "Лапша" "ВастЭко" 400г</t>
  </si>
  <si>
    <t>Макароны из полбы "Перья" "ВастЭко" 400г</t>
  </si>
  <si>
    <t>Макароны из полбы "Ракушки" "ВастЭко" 400г</t>
  </si>
  <si>
    <t>Макароны из полбы "Рожки" "ВастЭко" 400г</t>
  </si>
  <si>
    <t>Макароны из полбы "Спирали" "ВастЭко" 400г</t>
  </si>
  <si>
    <t>Макароны из полбы "Трубочки" "ВастЭко" 400г</t>
  </si>
  <si>
    <t>Макароны гречневые "Спираль" "МакМастер" 300г</t>
  </si>
  <si>
    <t>Макароны зерновые "Трубочка" "МакМастер" 300г</t>
  </si>
  <si>
    <t>Вермишель из полбы "ВастЭко" 400г</t>
  </si>
  <si>
    <t>Крупа ржаная дроблёная БИО 500г</t>
  </si>
  <si>
    <t>Сахар "Мусковадо" 1кг</t>
  </si>
  <si>
    <t>Морская капуста "МИЕК" 50г</t>
  </si>
  <si>
    <t>Сахар "Мусковадо" 450г</t>
  </si>
  <si>
    <t>Перец душистый горошек цельный 50г</t>
  </si>
  <si>
    <t>Морская капуста Нори "ГИМ" 20г</t>
  </si>
  <si>
    <t>Тростниковый сахар "Гур" 25кг</t>
  </si>
  <si>
    <t>Тростниковый сахар "Мусковадо" 30кг</t>
  </si>
  <si>
    <t>Масло белого льна "Бородинское" 250мл, стекло</t>
  </si>
  <si>
    <t>Кокосовое масло (extra virgin) AROY-D 180мл</t>
  </si>
  <si>
    <t>Масло тыквенное "Бородинское" 250мл, стекло</t>
  </si>
  <si>
    <t>Масло расторопши "Бородинское" 250мл</t>
  </si>
  <si>
    <t>Масло подсолнечное "Сибирское" 500мл</t>
  </si>
  <si>
    <t>Сбитень "Витаминный" 1л</t>
  </si>
  <si>
    <t>Сбитень "Витаминный" 250мл</t>
  </si>
  <si>
    <t>Сбитень "Здоровая мочеполовая система" 250мл</t>
  </si>
  <si>
    <t>Сбитень "Здоровое дыхание" 250мл</t>
  </si>
  <si>
    <t>Сбитень "Здоровые желудок и печень" 250мл</t>
  </si>
  <si>
    <t>Сбитень "Здоровый сон" 250мл</t>
  </si>
  <si>
    <t>Сбитень "Иммунный" 250мл</t>
  </si>
  <si>
    <t>Сбитень "Спорт, красота" 250мл</t>
  </si>
  <si>
    <t>Сбитень "Субедей" 250мл</t>
  </si>
  <si>
    <t>Антинакипин природный "Pure Water" 500г</t>
  </si>
  <si>
    <t>Жидкое мыло "SYNERGETIC" 250мл</t>
  </si>
  <si>
    <t>Жидкое средство для стирки "SYNERGETIC" 1л</t>
  </si>
  <si>
    <t>Жидкое средство для стирки "SYNERGETIC" 5л</t>
  </si>
  <si>
    <t>Кондиционер для белья миндаль "SYNERGETIC" 1л</t>
  </si>
  <si>
    <t>Кондиционер для белья цветочный "SYNERGETIC" 1л</t>
  </si>
  <si>
    <t>Стиральный порошок "Pure Water" 1кг</t>
  </si>
  <si>
    <t>Натуральное средство для дезинфекции "Pure Water" 200мл</t>
  </si>
  <si>
    <t>Хозяйственное мыло "Чистый кокос" 175г</t>
  </si>
  <si>
    <t>Хозяйственное мыло с эфирными маслами "Pure Water" 175г</t>
  </si>
  <si>
    <t>Средство для устранения засоров "SYNERGETIC" 1л</t>
  </si>
  <si>
    <t>Средство для посуды с эфирным маслом эвкалипта "Pure Water" 500мл</t>
  </si>
  <si>
    <t>Средство для посуды гипоаллергенное "Pure Water" 500мл</t>
  </si>
  <si>
    <t>Стиральный порошок "Pure Water" 300г</t>
  </si>
  <si>
    <t>Жидкое средство для стирки детского белья "SYNERGETIC" 1л</t>
  </si>
  <si>
    <t>Жидкое мыло "SYNERGETIC" 500мл</t>
  </si>
  <si>
    <t>Моющее средство для посуды "Лимон" 480мл</t>
  </si>
  <si>
    <t>Пятновыводитель "SYNERGETIC" 1л</t>
  </si>
  <si>
    <t>Экологичный отбеливатель "Pure Water" 500г</t>
  </si>
  <si>
    <t>Моющее средство универсальное "Чистый кокос" 480мл</t>
  </si>
  <si>
    <t>Отбеливатель "SYNERGETIC" 1л</t>
  </si>
  <si>
    <t>Хозяйственное мыло "Pure Water" 175г</t>
  </si>
  <si>
    <t>«Янтарик» мыло живичное 80 г</t>
  </si>
  <si>
    <t>«Янтарик» мыло живичное 25 г</t>
  </si>
  <si>
    <t>Бальзам "Блеск и Сила" 250мл</t>
  </si>
  <si>
    <t>"Чудесная +" зубная паста 100г</t>
  </si>
  <si>
    <t>Бальзам "Сила и Объём" 250мл</t>
  </si>
  <si>
    <t>Бальзам "Объём и Защита" 250мл</t>
  </si>
  <si>
    <t>Бальзам для губ "Зелёный чай" 5мл</t>
  </si>
  <si>
    <t>Бальзам для губ "Ромашка и Ваниль" 5мл</t>
  </si>
  <si>
    <t>Зубной порошок "Календула", укрепляющий 35г</t>
  </si>
  <si>
    <t>Зубной порошок "Лимон", отбеливающий 50г</t>
  </si>
  <si>
    <t>Зубной порошок "Мята", противовоспалительный 50г</t>
  </si>
  <si>
    <t>Крем-лифтинг для всех типов кожи 50мл</t>
  </si>
  <si>
    <t>"Медовые уста" бальзам для губ 5мл</t>
  </si>
  <si>
    <t>"Росинка" бальзам для губ 5мл</t>
  </si>
  <si>
    <t>Крем для лица "Миролада" 50мл</t>
  </si>
  <si>
    <t>Крем для ног "Селена" 50мл</t>
  </si>
  <si>
    <t>Крем для рук и тела "Жива" 50мл</t>
  </si>
  <si>
    <t>Крем-бальзам для детей "Дарёнка" 50мл</t>
  </si>
  <si>
    <t>Сливки "Бархатные" для снятия макияжа 150мл</t>
  </si>
  <si>
    <t>Дезодорант Алунит, стик 60г</t>
  </si>
  <si>
    <t>"Чудесная" зубная паста 100г</t>
  </si>
  <si>
    <t>"Веста" масло косметическое 50мл</t>
  </si>
  <si>
    <t>Бальзам "Защита и Блеск" 250мл</t>
  </si>
  <si>
    <t>Бальзам для губ "Облепиха" 5мл</t>
  </si>
  <si>
    <t>Крем для лица "Берегиня" 50мл</t>
  </si>
  <si>
    <t>Сыворотка Био-Лифтинг 15мл</t>
  </si>
  <si>
    <t>"Шоко-Шик" бальзам для губ 5мл</t>
  </si>
  <si>
    <t>"Шоколадница" бальзам для губ 5мл</t>
  </si>
  <si>
    <t>Сбитень "Пряный" 180г</t>
  </si>
  <si>
    <t>Сбитень "Для Деток" 250мл</t>
  </si>
  <si>
    <t>Мёд цветочный донниковый 120г</t>
  </si>
  <si>
    <t>Мёд цветочный донниковый 480г</t>
  </si>
  <si>
    <t>Сбитень "Здоровые сосуды и сердце" 250мл</t>
  </si>
  <si>
    <t>Мука овсяная "БиоХутор" 1кг</t>
  </si>
  <si>
    <t>Мука гороховая цельнозерновая БИО 25 кг, мешок</t>
  </si>
  <si>
    <t>Мука Кукурузная "Дидо" 600г</t>
  </si>
  <si>
    <t>Мука Льняная "Дивинка" 400г</t>
  </si>
  <si>
    <t>Мука овсяная цельнозерновая БИО 500г</t>
  </si>
  <si>
    <t>Мука амарантовая "Гео Гудс" 500г</t>
  </si>
  <si>
    <t>Мука из семян белого льна "Бородинское" 500г</t>
  </si>
  <si>
    <t>Мука овсяная БИО 5кг</t>
  </si>
  <si>
    <t>Мука из спельты цельнозерновая БИО 500г</t>
  </si>
  <si>
    <t>Мука из полбы цельнозерновая БИО 1кг</t>
  </si>
  <si>
    <t>Мука кукурузная "Дивинка" 500г</t>
  </si>
  <si>
    <t>Мука из зелёной гречки "Дивинка" 500г</t>
  </si>
  <si>
    <t>Мука пшеничная особо тонкого помола БИО 25 кг, мешок</t>
  </si>
  <si>
    <t>Мука пшеничная тонкого помола БИО 25 кг, мешок</t>
  </si>
  <si>
    <t>Нутовая мука "Вкусное Дело" 500г</t>
  </si>
  <si>
    <t>Мука спельты особо тонкого помола БИО 500г</t>
  </si>
  <si>
    <t>Мука Рисовая "Дивинка" 500г</t>
  </si>
  <si>
    <t>Мука ржаная цельнозерновая БИО 500г</t>
  </si>
  <si>
    <t>Мука ржаная цельнозерновая БИО 25 кг, мешок</t>
  </si>
  <si>
    <t>Мука ржаная цельнозерновая БИО 1кг</t>
  </si>
  <si>
    <t>Мука пшеничная Французская сорт Т80 БИО 25 кг, мешок</t>
  </si>
  <si>
    <t>Мука ржаная сеяная БИО 25 кг, мешок</t>
  </si>
  <si>
    <t>Мука ржаная сеяная БИО 500г</t>
  </si>
  <si>
    <t>Мука пшеничная цельнозерновая БИО 500г</t>
  </si>
  <si>
    <t>Мука пшеничная цельнозерновая БИО 2кг</t>
  </si>
  <si>
    <t>Мука пшеничная цельнозерновая БИО 25 кг, мешок</t>
  </si>
  <si>
    <t>Мука полбы цельнозерновая БИО 25 кг, мешок</t>
  </si>
  <si>
    <t>Мука Пшеничная цельнозерновая "Дивинка" 1кг</t>
  </si>
  <si>
    <t>Мука ржаная солодовеная "Дидо" 350г</t>
  </si>
  <si>
    <t>Мука ржаная "БиоХутор" 1кг</t>
  </si>
  <si>
    <t>Мука Ржаная деревенская "Дивинка" 1кг</t>
  </si>
  <si>
    <t>Мука ржаная обдирная БИО 25 кг, мешок</t>
  </si>
  <si>
    <t>Мука полбы особо тонкого помола БИО 5кг</t>
  </si>
  <si>
    <t>Мука ржаная обдирная БИО 5кг</t>
  </si>
  <si>
    <t>Мука пшеничная Французская сорт Т80  БИО 5кг</t>
  </si>
  <si>
    <t>Мука пшеничная Французская сорт Т80  БИО 500г</t>
  </si>
  <si>
    <t>Мука пшеничная особо тонкого помола БИО 500г</t>
  </si>
  <si>
    <t>Мука ржаная обдирная БИО 500г</t>
  </si>
  <si>
    <t>Мука ржаная сеяная БИО 5кг</t>
  </si>
  <si>
    <t>Мука пшеничная цельнозерновая БИО 1кг</t>
  </si>
  <si>
    <t>Имбирь порошок "Дивинка" 100г</t>
  </si>
  <si>
    <t>Отруби овсяные со свёклой "Компас Здоровья" 200г</t>
  </si>
  <si>
    <t>Отруби овсяные "Премиум" "Кларус" 300г</t>
  </si>
  <si>
    <t>Отруби овсяные "Стандарт" "Кларус" 333г</t>
  </si>
  <si>
    <t>Отруби пшеничные БИО 500г</t>
  </si>
  <si>
    <t>Клетчатка конопляная с базиликом "Компас Здоровья" 150г</t>
  </si>
  <si>
    <t>Клетчатка конопляная "Компас Здоровья" 150 г</t>
  </si>
  <si>
    <t>Клетчатка конопляная с имбирём "Компас Здоровья"  150г</t>
  </si>
  <si>
    <t>Клетчатка конопляная с томатом "Компас Здоровья" 150г</t>
  </si>
  <si>
    <t>Клетчатка конопляная с морской капустой "Компас Здоровья"  150г</t>
  </si>
  <si>
    <t>Отруби овсяные с имбирём "Компас Здоровья" 200г</t>
  </si>
  <si>
    <t>Отруби ржаные БИО 25кг, мешок</t>
  </si>
  <si>
    <t>Отруби овсяные оригинальные "Компас Здоровья" 200г</t>
  </si>
  <si>
    <t>Тыквенная мука "Дидо" 350г</t>
  </si>
  <si>
    <t>Отруби овсяные "Мука" "Кларус" 350г</t>
  </si>
  <si>
    <t>Отруби овсяные БИО 500г</t>
  </si>
  <si>
    <t>Отруби ржаные БИО 500г</t>
  </si>
  <si>
    <t>Отруби овсяные с ламинарией "Компас Здоровья" 200г</t>
  </si>
  <si>
    <t>Отруби полбы БИО 500г</t>
  </si>
  <si>
    <t>Клетчатка конопляная с чесноком "Компас Здоровья" 150г</t>
  </si>
  <si>
    <t>Шиповник порошок "Дивинка" 100г</t>
  </si>
  <si>
    <t>Черёмуха (порошок) банка "Дивинка" 80г</t>
  </si>
  <si>
    <t>Черёмуха (порошок) банка "Дивинка" 200г</t>
  </si>
  <si>
    <t>Черника (порошок) банка "Дивинка" 80г</t>
  </si>
  <si>
    <t>Солод ржаной "Дивинка" 500г</t>
  </si>
  <si>
    <t>ХЛЕБ из пророщенной СПЕЛЬТЫ бездрожжевой 500г</t>
  </si>
  <si>
    <t>ХЛЕБ из пророщенной РЖИ бездрожжевой 500г</t>
  </si>
  <si>
    <t>ХЛЕБ из пророщенной ПОЛБЫ и РЖИ с семечками бездрожжевой 350г</t>
  </si>
  <si>
    <t>Порошок расторопши "Бородинское" 100г</t>
  </si>
  <si>
    <t>Талкан "Дидо" 500г</t>
  </si>
  <si>
    <t>Байт "Контроль веса" 45г</t>
  </si>
  <si>
    <t>Байт "Спорт" 45г</t>
  </si>
  <si>
    <t>Байт детский "Яблоко-вишня" 25г</t>
  </si>
  <si>
    <t>Байт детский "Яблоко-банан" 25г</t>
  </si>
  <si>
    <t>Байт детский "Яблоко-груша" 25г</t>
  </si>
  <si>
    <t>Байт "Иммунитет" 45г</t>
  </si>
  <si>
    <t>Байт "Интеллект" 45г</t>
  </si>
  <si>
    <t>Байт "Любовь" 45г</t>
  </si>
  <si>
    <t>Байт "Настроение" 45г</t>
  </si>
  <si>
    <t>Байт Слим "Кокос" 30г</t>
  </si>
  <si>
    <t>Байт Слим "Малина" 30г</t>
  </si>
  <si>
    <t>Байт Слим "Мята-Шоколад" 30г</t>
  </si>
  <si>
    <t>Байт "Стар" 45г</t>
  </si>
  <si>
    <t>Байт детский "Яблоко-малина" 25г</t>
  </si>
  <si>
    <t>Байт "Детокс" 45г</t>
  </si>
  <si>
    <t>Байт овсяный "Яблоко-банан" 30г (квадры)</t>
  </si>
  <si>
    <t>Мармелад Чувис "Клубника" 20г</t>
  </si>
  <si>
    <t>Байт овсяный "Яблоко-клубника" 30г (квадры)</t>
  </si>
  <si>
    <t>Байт "Баланс" 45г</t>
  </si>
  <si>
    <t>Байт "Тонус" 45г</t>
  </si>
  <si>
    <t>Байт "Мята" 45г</t>
  </si>
  <si>
    <t>Байт Слим "Апельсин" 30г</t>
  </si>
  <si>
    <t>Байт овсяный "Чёрная смородина" 30г (квадры)</t>
  </si>
  <si>
    <t>Мармелад Чувис "Малина" 20г</t>
  </si>
  <si>
    <t>Мармелад Чувис "Чёрная смородина" 20г</t>
  </si>
  <si>
    <t>Пастила "Облепиха с яблоком" "Иван-да пастила" 35г</t>
  </si>
  <si>
    <t>Пастила "Черноплодная рябина" "Иван-да пастила" 35г</t>
  </si>
  <si>
    <t>Пастила "Смородина с яблоком" "Иван-да пастила" 35г</t>
  </si>
  <si>
    <t>Батончики "Шелковица с Памира" 20г</t>
  </si>
  <si>
    <t>Шоколад На Меду 70% какао С Клюквой 85г</t>
  </si>
  <si>
    <t>Кэроб, необжаренный порошок 200г</t>
  </si>
  <si>
    <t>Шоколад На Меду 70% какао Со Специями 85г</t>
  </si>
  <si>
    <t>Шоколад На Меду 70% какао С Лаймом 45г</t>
  </si>
  <si>
    <t>Шоколад На Меду 70% какао С Натуральной Ванилью 45г</t>
  </si>
  <si>
    <t>Шоколад На Меду 70% какао С Кедровым Орехом 50г</t>
  </si>
  <si>
    <t>Шоколад На Меду 70% какао С Апельсином и Имбирём 45г</t>
  </si>
  <si>
    <t>Шоколад На Меду 70% какао С Кунжутом 45г</t>
  </si>
  <si>
    <t>Шоколад На Меду 70% какао С Лаймом 90г</t>
  </si>
  <si>
    <t>Шоколад На Меду 70% какао С Кокосом 85г</t>
  </si>
  <si>
    <t>Шоколад На Меду 70% какао С Кедровым Орехом 85г</t>
  </si>
  <si>
    <t>Шоколад На Меду 70% какао С Изюмом и Семечками 90г</t>
  </si>
  <si>
    <t>Шоколад На Меду ПРЕМИУМ 100% какао 70г</t>
  </si>
  <si>
    <t>Шоколад На Меду какао 45г</t>
  </si>
  <si>
    <t>Шоколад На Меду С Апельсином 45г</t>
  </si>
  <si>
    <t>Шоколад На Меду 70% какао С Острым перцем 45г</t>
  </si>
  <si>
    <t>Шоколад На Меду С Морской Солью 45г</t>
  </si>
  <si>
    <t>Шоколад На Меду 70% какао С Фундуком 90г</t>
  </si>
  <si>
    <t>Шоколад На Меду Мятный 45г</t>
  </si>
  <si>
    <t>Сушки "Чесночные" бездрожжевые 150г</t>
  </si>
  <si>
    <t>Сушки "Морковные" бездрожжевые 150г</t>
  </si>
  <si>
    <t>Сушки "Льняные" бездрожжевые 150г</t>
  </si>
  <si>
    <t>Сушки "Конопляные" бездрожжевые 150г</t>
  </si>
  <si>
    <t>Сироп из топинамбура с вишней 330г</t>
  </si>
  <si>
    <t>Сушки "Медовые" Бездрожжевые 150г</t>
  </si>
  <si>
    <t>Сушки "Амарантовые" бездрожжевые 200г</t>
  </si>
  <si>
    <t>Сироп из топинамбура 330г, стекло</t>
  </si>
  <si>
    <t>Сироп из топинамбура с какао 330г</t>
  </si>
  <si>
    <t>Сироп из топинамбура 1,34кг</t>
  </si>
  <si>
    <t>Сироп из топинамбура натуральный 330г</t>
  </si>
  <si>
    <t>Сироп из топинамбура с брусникой 300г</t>
  </si>
  <si>
    <t>Сироп из топинамбура с черникой 330г</t>
  </si>
  <si>
    <t>Сироп из топинамбура с клубникой 300г</t>
  </si>
  <si>
    <t>Кэроб, обжаренный порошок 200г</t>
  </si>
  <si>
    <t>Сироп из топинамбура с имбирём 330г</t>
  </si>
  <si>
    <t>Кэроб, измельчённые плоды 100г</t>
  </si>
  <si>
    <t>Вода "Наша Родниковая" 0,618л газ</t>
  </si>
  <si>
    <t>Кедровый орех Дальневосточный в скорлупе 500г</t>
  </si>
  <si>
    <t>Изюм "Изабелла" тёмный 500г</t>
  </si>
  <si>
    <t>Финик "Королевский" 250г</t>
  </si>
  <si>
    <t>Финик "Королевский" 1кг</t>
  </si>
  <si>
    <t>Урюк светлый 1кг</t>
  </si>
  <si>
    <t>Изюм "Изабелла" тёмный 250г</t>
  </si>
  <si>
    <t>Урюк светлый 500г</t>
  </si>
  <si>
    <t>Изюм "Гигант" 1кг</t>
  </si>
  <si>
    <t>Изюм "Гигант" 500г</t>
  </si>
  <si>
    <t>Изюм "Гигант" 250г</t>
  </si>
  <si>
    <t>Изюм тёмный 1кг</t>
  </si>
  <si>
    <t>Изюм тёмный 500г</t>
  </si>
  <si>
    <t>Урюк светлый 250г</t>
  </si>
  <si>
    <t>Курага сахарная 250г</t>
  </si>
  <si>
    <t>Финики в коробке, Иран 500г</t>
  </si>
  <si>
    <t>Урюк тёмный 250г</t>
  </si>
  <si>
    <t>Урбеч из ядер фисташек 225г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</si>
</sst>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;;;"/>
  </numFmts>
  <fonts count="55">
    <font>
      <sz val="11"/>
      <color rgb="FF000000"/>
      <name val="Calibri"/>
    </font>
    <font>
      <b/>
      <sz val="6"/>
      <color rgb="FFBFBFBF"/>
      <name val="Calibri"/>
      <family val="2"/>
      <charset val="204"/>
    </font>
    <font>
      <u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800000"/>
      <name val="Calibri"/>
      <family val="2"/>
      <charset val="204"/>
    </font>
    <font>
      <sz val="10"/>
      <name val="Arial"/>
      <family val="2"/>
      <charset val="204"/>
    </font>
    <font>
      <b/>
      <sz val="8"/>
      <color rgb="FFFFFFFF"/>
      <name val="Calibri"/>
      <family val="2"/>
      <charset val="204"/>
    </font>
    <font>
      <b/>
      <sz val="12"/>
      <color rgb="FFFFFFFF"/>
      <name val="Calibri"/>
      <family val="2"/>
      <charset val="204"/>
    </font>
    <font>
      <sz val="10"/>
      <name val="Calibri"/>
      <family val="2"/>
      <charset val="204"/>
    </font>
    <font>
      <sz val="8"/>
      <color rgb="FF002060"/>
      <name val="Calibri"/>
      <family val="2"/>
      <charset val="204"/>
    </font>
    <font>
      <sz val="9"/>
      <color rgb="FF800000"/>
      <name val="Calibri"/>
      <family val="2"/>
      <charset val="204"/>
    </font>
    <font>
      <i/>
      <sz val="14"/>
      <color rgb="FF4F6228"/>
      <name val="Calibri"/>
      <family val="2"/>
      <charset val="204"/>
    </font>
    <font>
      <b/>
      <sz val="11"/>
      <color rgb="FF984807"/>
      <name val="Calibri"/>
      <family val="2"/>
      <charset val="204"/>
    </font>
    <font>
      <b/>
      <sz val="18"/>
      <name val="Calibri"/>
      <family val="2"/>
      <charset val="204"/>
    </font>
    <font>
      <b/>
      <sz val="9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0"/>
      <color rgb="FF4F622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5" tint="-0.249977111117893"/>
      <name val="Calibri"/>
      <family val="2"/>
      <charset val="204"/>
    </font>
    <font>
      <u/>
      <sz val="11"/>
      <color theme="5" tint="-0.249977111117893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 tint="0.34998626667073579"/>
      <name val="Calibri"/>
      <family val="2"/>
      <charset val="204"/>
    </font>
    <font>
      <sz val="8"/>
      <color theme="1" tint="0.34998626667073579"/>
      <name val="Calibri"/>
      <family val="2"/>
      <charset val="204"/>
    </font>
    <font>
      <sz val="8"/>
      <color rgb="FFFF0000"/>
      <name val="Calibri"/>
      <family val="2"/>
      <charset val="204"/>
    </font>
    <font>
      <b/>
      <sz val="11"/>
      <color rgb="FF002060"/>
      <name val="Calibri"/>
      <family val="2"/>
      <charset val="204"/>
    </font>
    <font>
      <b/>
      <sz val="11"/>
      <color rgb="FF0000CC"/>
      <name val="Calibri"/>
      <family val="2"/>
      <charset val="204"/>
    </font>
    <font>
      <b/>
      <sz val="11"/>
      <color rgb="FFF24500"/>
      <name val="Calibri"/>
      <family val="2"/>
      <charset val="204"/>
    </font>
    <font>
      <b/>
      <i/>
      <u/>
      <sz val="8"/>
      <color rgb="FF008000"/>
      <name val="Calibri"/>
      <family val="2"/>
      <charset val="204"/>
    </font>
    <font>
      <b/>
      <i/>
      <sz val="8"/>
      <color rgb="FF0066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rgb="FFC00000"/>
      <name val="Calibri"/>
      <family val="2"/>
      <charset val="204"/>
    </font>
    <font>
      <b/>
      <sz val="8"/>
      <color rgb="FFF24500"/>
      <name val="Calibri"/>
      <family val="2"/>
      <charset val="204"/>
    </font>
    <font>
      <sz val="9"/>
      <name val="Calibri"/>
      <family val="2"/>
      <charset val="204"/>
    </font>
    <font>
      <b/>
      <i/>
      <sz val="12"/>
      <color rgb="FF006600"/>
      <name val="Calibri"/>
      <family val="2"/>
      <charset val="204"/>
    </font>
    <font>
      <sz val="12"/>
      <name val="Calibri"/>
      <family val="2"/>
      <charset val="204"/>
    </font>
    <font>
      <sz val="11"/>
      <name val="Arial"/>
      <family val="2"/>
      <charset val="204"/>
    </font>
    <font>
      <sz val="11"/>
      <color rgb="FF4F6228"/>
      <name val="Calibri"/>
      <family val="2"/>
      <charset val="204"/>
    </font>
    <font>
      <u/>
      <sz val="11"/>
      <color rgb="FF4F6228"/>
      <name val="Calibri"/>
      <family val="2"/>
      <charset val="204"/>
    </font>
    <font>
      <sz val="9"/>
      <name val="Arial"/>
      <family val="2"/>
      <charset val="204"/>
    </font>
    <font>
      <b/>
      <sz val="9"/>
      <color rgb="FF002060"/>
      <name val="Calibri"/>
      <family val="2"/>
      <charset val="204"/>
    </font>
    <font>
      <sz val="9"/>
      <color rgb="FF002060"/>
      <name val="Calibri"/>
      <family val="2"/>
      <charset val="204"/>
    </font>
    <font>
      <sz val="9"/>
      <color theme="6" tint="-0.499984740745262"/>
      <name val="Calibri"/>
      <family val="2"/>
      <charset val="204"/>
    </font>
    <font>
      <sz val="9"/>
      <color theme="5" tint="-0.249977111117893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</font>
    <font>
      <u/>
      <sz val="9"/>
      <name val="Calibri"/>
      <family val="2"/>
      <charset val="204"/>
    </font>
    <font>
      <b/>
      <sz val="8"/>
      <color rgb="FFE46C0A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name val="Calibri"/>
      <family val="2"/>
      <charset val="204"/>
    </font>
    <font>
      <i/>
      <sz val="11"/>
      <color rgb="FF0066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4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9"/>
      <color rgb="FFFFFFFF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009900"/>
        <bgColor rgb="FF009900"/>
      </patternFill>
    </fill>
    <fill>
      <patternFill patternType="solid">
        <fgColor rgb="FF38761D"/>
        <bgColor rgb="FF38761D"/>
      </patternFill>
    </fill>
    <fill>
      <patternFill patternType="solid">
        <fgColor rgb="FFEBF1DE"/>
        <bgColor rgb="FFEBF1DE"/>
      </patternFill>
    </fill>
    <fill>
      <patternFill patternType="solid">
        <fgColor rgb="FFE46C0A"/>
        <bgColor rgb="FFE46C0A"/>
      </patternFill>
    </fill>
    <fill>
      <patternFill patternType="solid">
        <fgColor rgb="FF4F6228"/>
        <bgColor rgb="FF4F6228"/>
      </patternFill>
    </fill>
    <fill>
      <patternFill patternType="solid">
        <fgColor rgb="FF77933C"/>
        <bgColor rgb="FF77933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BF1DE"/>
      </patternFill>
    </fill>
    <fill>
      <patternFill patternType="solid">
        <fgColor theme="6" tint="-0.499984740745262"/>
        <bgColor rgb="FFE46C0A"/>
      </patternFill>
    </fill>
    <fill>
      <patternFill patternType="solid">
        <fgColor rgb="FFF5FF9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9900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10243E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10243E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 applyFont="1" applyAlignment="1"/>
    <xf numFmtId="0" fontId="0" fillId="0" borderId="0" xfId="0" applyFont="1"/>
    <xf numFmtId="0" fontId="13" fillId="6" borderId="3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11" fillId="10" borderId="0" xfId="0" applyFont="1" applyFill="1" applyBorder="1" applyAlignment="1">
      <alignment vertical="center" wrapText="1"/>
    </xf>
    <xf numFmtId="0" fontId="5" fillId="10" borderId="0" xfId="0" applyFont="1" applyFill="1" applyBorder="1"/>
    <xf numFmtId="0" fontId="0" fillId="11" borderId="0" xfId="0" applyFont="1" applyFill="1"/>
    <xf numFmtId="0" fontId="0" fillId="11" borderId="0" xfId="0" applyFont="1" applyFill="1" applyAlignment="1"/>
    <xf numFmtId="2" fontId="0" fillId="0" borderId="0" xfId="0" applyNumberFormat="1" applyFont="1" applyBorder="1" applyAlignment="1"/>
    <xf numFmtId="2" fontId="0" fillId="0" borderId="0" xfId="0" applyNumberFormat="1" applyFont="1" applyAlignment="1"/>
    <xf numFmtId="0" fontId="3" fillId="0" borderId="0" xfId="0" applyNumberFormat="1" applyFont="1" applyBorder="1"/>
    <xf numFmtId="0" fontId="15" fillId="9" borderId="6" xfId="0" applyFont="1" applyFill="1" applyBorder="1" applyAlignment="1">
      <alignment vertical="center"/>
    </xf>
    <xf numFmtId="0" fontId="14" fillId="8" borderId="10" xfId="0" applyFont="1" applyFill="1" applyBorder="1" applyAlignment="1">
      <alignment horizontal="center" vertical="center" wrapText="1"/>
    </xf>
    <xf numFmtId="164" fontId="6" fillId="17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5" fontId="0" fillId="11" borderId="0" xfId="0" applyNumberFormat="1" applyFont="1" applyFill="1" applyBorder="1"/>
    <xf numFmtId="165" fontId="0" fillId="11" borderId="0" xfId="0" applyNumberFormat="1" applyFont="1" applyFill="1"/>
    <xf numFmtId="165" fontId="0" fillId="0" borderId="0" xfId="0" applyNumberFormat="1" applyFont="1"/>
    <xf numFmtId="165" fontId="0" fillId="0" borderId="0" xfId="0" applyNumberFormat="1" applyFont="1" applyAlignment="1"/>
    <xf numFmtId="2" fontId="18" fillId="11" borderId="0" xfId="0" applyNumberFormat="1" applyFont="1" applyFill="1"/>
    <xf numFmtId="2" fontId="19" fillId="11" borderId="0" xfId="0" applyNumberFormat="1" applyFont="1" applyFill="1"/>
    <xf numFmtId="2" fontId="18" fillId="0" borderId="0" xfId="0" applyNumberFormat="1" applyFont="1" applyAlignment="1"/>
    <xf numFmtId="0" fontId="0" fillId="18" borderId="0" xfId="0" applyFont="1" applyFill="1" applyAlignment="1"/>
    <xf numFmtId="0" fontId="16" fillId="18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vertical="center"/>
    </xf>
    <xf numFmtId="0" fontId="15" fillId="9" borderId="11" xfId="0" applyFont="1" applyFill="1" applyBorder="1" applyAlignment="1">
      <alignment vertical="center"/>
    </xf>
    <xf numFmtId="165" fontId="9" fillId="11" borderId="0" xfId="0" applyNumberFormat="1" applyFont="1" applyFill="1" applyBorder="1" applyAlignment="1">
      <alignment horizontal="center" vertical="center"/>
    </xf>
    <xf numFmtId="165" fontId="19" fillId="11" borderId="0" xfId="0" applyNumberFormat="1" applyFont="1" applyFill="1" applyBorder="1"/>
    <xf numFmtId="165" fontId="20" fillId="11" borderId="0" xfId="0" applyNumberFormat="1" applyFont="1" applyFill="1" applyBorder="1"/>
    <xf numFmtId="165" fontId="18" fillId="11" borderId="0" xfId="0" applyNumberFormat="1" applyFont="1" applyFill="1" applyBorder="1"/>
    <xf numFmtId="165" fontId="0" fillId="0" borderId="0" xfId="0" applyNumberFormat="1" applyFont="1" applyBorder="1"/>
    <xf numFmtId="165" fontId="18" fillId="11" borderId="0" xfId="0" applyNumberFormat="1" applyFont="1" applyFill="1"/>
    <xf numFmtId="165" fontId="20" fillId="11" borderId="0" xfId="0" applyNumberFormat="1" applyFont="1" applyFill="1"/>
    <xf numFmtId="165" fontId="20" fillId="0" borderId="0" xfId="0" applyNumberFormat="1" applyFont="1"/>
    <xf numFmtId="165" fontId="18" fillId="0" borderId="0" xfId="0" applyNumberFormat="1" applyFont="1"/>
    <xf numFmtId="165" fontId="20" fillId="0" borderId="0" xfId="0" applyNumberFormat="1" applyFont="1" applyAlignment="1"/>
    <xf numFmtId="165" fontId="18" fillId="0" borderId="0" xfId="0" applyNumberFormat="1" applyFont="1" applyAlignment="1"/>
    <xf numFmtId="0" fontId="15" fillId="9" borderId="13" xfId="0" applyFont="1" applyFill="1" applyBorder="1" applyAlignment="1">
      <alignment vertical="center"/>
    </xf>
    <xf numFmtId="0" fontId="15" fillId="9" borderId="7" xfId="0" applyFont="1" applyFill="1" applyBorder="1" applyAlignment="1">
      <alignment vertical="center" wrapText="1"/>
    </xf>
    <xf numFmtId="0" fontId="15" fillId="9" borderId="7" xfId="0" applyFont="1" applyFill="1" applyBorder="1" applyAlignment="1">
      <alignment vertical="center"/>
    </xf>
    <xf numFmtId="0" fontId="15" fillId="9" borderId="14" xfId="0" applyFont="1" applyFill="1" applyBorder="1" applyAlignment="1">
      <alignment vertical="center"/>
    </xf>
    <xf numFmtId="0" fontId="21" fillId="0" borderId="7" xfId="0" applyFont="1" applyBorder="1" applyAlignment="1"/>
    <xf numFmtId="0" fontId="21" fillId="0" borderId="7" xfId="0" applyFont="1" applyBorder="1"/>
    <xf numFmtId="0" fontId="21" fillId="11" borderId="0" xfId="0" applyFont="1" applyFill="1"/>
    <xf numFmtId="0" fontId="21" fillId="11" borderId="7" xfId="0" applyFont="1" applyFill="1" applyBorder="1" applyAlignment="1"/>
    <xf numFmtId="0" fontId="23" fillId="21" borderId="7" xfId="0" applyFont="1" applyFill="1" applyBorder="1" applyAlignment="1">
      <alignment horizontal="center"/>
    </xf>
    <xf numFmtId="0" fontId="21" fillId="11" borderId="7" xfId="0" applyFont="1" applyFill="1" applyBorder="1"/>
    <xf numFmtId="0" fontId="21" fillId="11" borderId="12" xfId="0" applyFont="1" applyFill="1" applyBorder="1"/>
    <xf numFmtId="0" fontId="21" fillId="11" borderId="12" xfId="0" applyFont="1" applyFill="1" applyBorder="1" applyAlignment="1">
      <alignment wrapText="1"/>
    </xf>
    <xf numFmtId="0" fontId="21" fillId="0" borderId="7" xfId="0" applyFont="1" applyBorder="1" applyAlignment="1">
      <alignment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3" fillId="21" borderId="12" xfId="0" applyFont="1" applyFill="1" applyBorder="1" applyAlignment="1">
      <alignment horizontal="center"/>
    </xf>
    <xf numFmtId="0" fontId="21" fillId="0" borderId="7" xfId="0" applyNumberFormat="1" applyFont="1" applyBorder="1"/>
    <xf numFmtId="0" fontId="24" fillId="19" borderId="0" xfId="0" applyFont="1" applyFill="1" applyBorder="1" applyAlignment="1">
      <alignment horizontal="center"/>
    </xf>
    <xf numFmtId="0" fontId="21" fillId="0" borderId="7" xfId="0" applyNumberFormat="1" applyFont="1" applyBorder="1" applyAlignment="1"/>
    <xf numFmtId="0" fontId="28" fillId="11" borderId="7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/>
    </xf>
    <xf numFmtId="0" fontId="30" fillId="11" borderId="15" xfId="0" applyFont="1" applyFill="1" applyBorder="1" applyAlignment="1">
      <alignment horizontal="center"/>
    </xf>
    <xf numFmtId="0" fontId="30" fillId="11" borderId="12" xfId="0" applyFont="1" applyFill="1" applyBorder="1" applyAlignment="1">
      <alignment horizontal="center"/>
    </xf>
    <xf numFmtId="0" fontId="31" fillId="16" borderId="16" xfId="0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/>
    </xf>
    <xf numFmtId="0" fontId="6" fillId="9" borderId="7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28" fillId="11" borderId="7" xfId="0" applyFont="1" applyFill="1" applyBorder="1" applyAlignment="1">
      <alignment horizontal="center"/>
    </xf>
    <xf numFmtId="0" fontId="32" fillId="15" borderId="1" xfId="0" applyFont="1" applyFill="1" applyBorder="1" applyAlignment="1">
      <alignment horizontal="center" vertical="center"/>
    </xf>
    <xf numFmtId="0" fontId="32" fillId="15" borderId="10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vertical="center" wrapText="1"/>
    </xf>
    <xf numFmtId="0" fontId="22" fillId="20" borderId="7" xfId="0" applyFont="1" applyFill="1" applyBorder="1" applyAlignment="1">
      <alignment wrapText="1"/>
    </xf>
    <xf numFmtId="0" fontId="21" fillId="11" borderId="15" xfId="0" applyFont="1" applyFill="1" applyBorder="1" applyAlignment="1">
      <alignment wrapText="1"/>
    </xf>
    <xf numFmtId="0" fontId="25" fillId="12" borderId="16" xfId="0" applyFont="1" applyFill="1" applyBorder="1" applyAlignment="1">
      <alignment horizontal="left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6" fillId="0" borderId="7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7" fillId="15" borderId="1" xfId="0" applyFont="1" applyFill="1" applyBorder="1" applyAlignment="1">
      <alignment horizontal="left" vertical="center" wrapText="1"/>
    </xf>
    <xf numFmtId="0" fontId="21" fillId="0" borderId="0" xfId="0" applyFont="1" applyBorder="1"/>
    <xf numFmtId="0" fontId="36" fillId="10" borderId="0" xfId="0" applyFont="1" applyFill="1" applyBorder="1"/>
    <xf numFmtId="165" fontId="21" fillId="11" borderId="0" xfId="0" applyNumberFormat="1" applyFont="1" applyFill="1"/>
    <xf numFmtId="165" fontId="21" fillId="11" borderId="0" xfId="0" applyNumberFormat="1" applyFont="1" applyFill="1" applyAlignment="1"/>
    <xf numFmtId="165" fontId="21" fillId="0" borderId="0" xfId="0" applyNumberFormat="1" applyFont="1"/>
    <xf numFmtId="2" fontId="21" fillId="0" borderId="0" xfId="0" applyNumberFormat="1" applyFont="1" applyAlignment="1"/>
    <xf numFmtId="0" fontId="21" fillId="0" borderId="0" xfId="0" applyFont="1" applyAlignment="1"/>
    <xf numFmtId="0" fontId="39" fillId="10" borderId="0" xfId="0" applyFont="1" applyFill="1" applyBorder="1"/>
    <xf numFmtId="2" fontId="43" fillId="11" borderId="0" xfId="0" applyNumberFormat="1" applyFont="1" applyFill="1"/>
    <xf numFmtId="165" fontId="44" fillId="11" borderId="0" xfId="0" applyNumberFormat="1" applyFont="1" applyFill="1"/>
    <xf numFmtId="165" fontId="43" fillId="11" borderId="0" xfId="0" applyNumberFormat="1" applyFont="1" applyFill="1"/>
    <xf numFmtId="165" fontId="45" fillId="11" borderId="0" xfId="0" applyNumberFormat="1" applyFont="1" applyFill="1"/>
    <xf numFmtId="165" fontId="44" fillId="0" borderId="0" xfId="0" applyNumberFormat="1" applyFont="1"/>
    <xf numFmtId="2" fontId="44" fillId="0" borderId="0" xfId="0" applyNumberFormat="1" applyFont="1" applyAlignment="1"/>
    <xf numFmtId="0" fontId="44" fillId="0" borderId="0" xfId="0" applyFont="1" applyAlignment="1"/>
    <xf numFmtId="0" fontId="14" fillId="9" borderId="0" xfId="0" applyFont="1" applyFill="1" applyBorder="1" applyAlignment="1">
      <alignment vertical="center" wrapText="1"/>
    </xf>
    <xf numFmtId="0" fontId="44" fillId="11" borderId="7" xfId="0" applyFont="1" applyFill="1" applyBorder="1" applyAlignment="1">
      <alignment wrapText="1"/>
    </xf>
    <xf numFmtId="0" fontId="44" fillId="0" borderId="7" xfId="0" applyFont="1" applyBorder="1" applyAlignment="1">
      <alignment wrapText="1"/>
    </xf>
    <xf numFmtId="0" fontId="44" fillId="11" borderId="12" xfId="0" applyFont="1" applyFill="1" applyBorder="1" applyAlignment="1">
      <alignment wrapText="1"/>
    </xf>
    <xf numFmtId="0" fontId="14" fillId="9" borderId="7" xfId="0" applyFont="1" applyFill="1" applyBorder="1" applyAlignment="1">
      <alignment vertical="center" wrapText="1"/>
    </xf>
    <xf numFmtId="0" fontId="44" fillId="0" borderId="0" xfId="0" applyFont="1" applyAlignment="1">
      <alignment wrapText="1"/>
    </xf>
    <xf numFmtId="2" fontId="18" fillId="0" borderId="0" xfId="0" applyNumberFormat="1" applyFont="1" applyBorder="1" applyAlignment="1">
      <alignment wrapText="1"/>
    </xf>
    <xf numFmtId="49" fontId="1" fillId="10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11" borderId="0" xfId="0" applyFont="1" applyFill="1" applyBorder="1" applyAlignment="1"/>
    <xf numFmtId="0" fontId="8" fillId="3" borderId="0" xfId="0" applyFont="1" applyFill="1" applyBorder="1" applyAlignment="1">
      <alignment vertical="center"/>
    </xf>
    <xf numFmtId="0" fontId="35" fillId="0" borderId="2" xfId="0" applyNumberFormat="1" applyFont="1" applyBorder="1" applyAlignment="1"/>
    <xf numFmtId="0" fontId="34" fillId="2" borderId="2" xfId="0" applyFont="1" applyFill="1" applyBorder="1" applyAlignment="1">
      <alignment horizontal="center" vertical="center" wrapText="1"/>
    </xf>
    <xf numFmtId="0" fontId="50" fillId="2" borderId="2" xfId="0" applyNumberFormat="1" applyFont="1" applyFill="1" applyBorder="1" applyAlignment="1">
      <alignment vertical="top" wrapText="1"/>
    </xf>
    <xf numFmtId="0" fontId="54" fillId="7" borderId="10" xfId="0" applyFont="1" applyFill="1" applyBorder="1" applyAlignment="1">
      <alignment horizontal="center" vertical="center" wrapText="1"/>
    </xf>
    <xf numFmtId="0" fontId="54" fillId="14" borderId="10" xfId="0" applyFont="1" applyFill="1" applyBorder="1" applyAlignment="1">
      <alignment horizontal="center" vertical="center" wrapText="1"/>
    </xf>
    <xf numFmtId="0" fontId="48" fillId="8" borderId="10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/>
    </xf>
    <xf numFmtId="0" fontId="24" fillId="15" borderId="12" xfId="0" applyFont="1" applyFill="1" applyBorder="1" applyAlignment="1">
      <alignment horizontal="center"/>
    </xf>
    <xf numFmtId="0" fontId="35" fillId="0" borderId="0" xfId="0" applyNumberFormat="1" applyFont="1" applyBorder="1" applyAlignment="1"/>
    <xf numFmtId="1" fontId="21" fillId="0" borderId="7" xfId="0" applyNumberFormat="1" applyFont="1" applyBorder="1"/>
    <xf numFmtId="1" fontId="15" fillId="9" borderId="0" xfId="0" applyNumberFormat="1" applyFont="1" applyFill="1" applyBorder="1" applyAlignment="1">
      <alignment vertical="center"/>
    </xf>
    <xf numFmtId="164" fontId="1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164" fontId="10" fillId="3" borderId="0" xfId="0" applyNumberFormat="1" applyFont="1" applyFill="1" applyBorder="1" applyAlignment="1">
      <alignment horizontal="left" vertical="center"/>
    </xf>
    <xf numFmtId="0" fontId="3" fillId="0" borderId="0" xfId="0" applyFont="1" applyBorder="1"/>
    <xf numFmtId="164" fontId="4" fillId="3" borderId="0" xfId="0" applyNumberFormat="1" applyFont="1" applyFill="1" applyBorder="1" applyAlignment="1">
      <alignment horizontal="left"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164" fontId="48" fillId="4" borderId="0" xfId="0" applyNumberFormat="1" applyFont="1" applyFill="1" applyBorder="1" applyAlignment="1">
      <alignment horizontal="center" vertical="center" wrapText="1"/>
    </xf>
    <xf numFmtId="0" fontId="49" fillId="0" borderId="0" xfId="0" applyFont="1" applyBorder="1"/>
    <xf numFmtId="0" fontId="46" fillId="3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wrapText="1"/>
    </xf>
    <xf numFmtId="0" fontId="8" fillId="3" borderId="0" xfId="0" applyFont="1" applyFill="1" applyBorder="1" applyAlignment="1">
      <alignment horizontal="center" vertical="top" wrapText="1"/>
    </xf>
    <xf numFmtId="3" fontId="47" fillId="3" borderId="0" xfId="0" applyNumberFormat="1" applyFont="1" applyFill="1" applyBorder="1" applyAlignment="1">
      <alignment horizontal="center" vertical="center" wrapText="1"/>
    </xf>
    <xf numFmtId="0" fontId="35" fillId="6" borderId="4" xfId="0" applyNumberFormat="1" applyFont="1" applyFill="1" applyBorder="1" applyAlignment="1">
      <alignment horizontal="right"/>
    </xf>
    <xf numFmtId="0" fontId="52" fillId="6" borderId="4" xfId="0" applyNumberFormat="1" applyFont="1" applyFill="1" applyBorder="1" applyAlignment="1">
      <alignment horizontal="right"/>
    </xf>
    <xf numFmtId="0" fontId="37" fillId="6" borderId="7" xfId="0" applyFont="1" applyFill="1" applyBorder="1" applyAlignment="1">
      <alignment horizontal="right" vertical="center" wrapText="1"/>
    </xf>
    <xf numFmtId="0" fontId="3" fillId="0" borderId="7" xfId="0" applyFont="1" applyBorder="1"/>
    <xf numFmtId="0" fontId="51" fillId="6" borderId="4" xfId="1" applyFont="1" applyFill="1" applyBorder="1" applyAlignment="1" applyProtection="1">
      <alignment horizontal="left" vertical="center"/>
      <protection locked="0"/>
    </xf>
    <xf numFmtId="0" fontId="51" fillId="0" borderId="4" xfId="1" applyFont="1" applyBorder="1" applyAlignment="1" applyProtection="1">
      <alignment horizontal="left"/>
      <protection locked="0"/>
    </xf>
    <xf numFmtId="0" fontId="53" fillId="6" borderId="3" xfId="0" applyNumberFormat="1" applyFont="1" applyFill="1" applyBorder="1" applyAlignment="1">
      <alignment horizontal="center"/>
    </xf>
    <xf numFmtId="0" fontId="3" fillId="0" borderId="3" xfId="0" applyNumberFormat="1" applyFont="1" applyBorder="1"/>
    <xf numFmtId="0" fontId="40" fillId="13" borderId="8" xfId="0" applyFont="1" applyFill="1" applyBorder="1" applyAlignment="1">
      <alignment horizontal="left" vertical="center" wrapText="1" indent="1"/>
    </xf>
    <xf numFmtId="0" fontId="40" fillId="13" borderId="9" xfId="0" applyFont="1" applyFill="1" applyBorder="1" applyAlignment="1">
      <alignment horizontal="left" vertical="center" wrapText="1" indent="1"/>
    </xf>
    <xf numFmtId="164" fontId="38" fillId="6" borderId="7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5FF97"/>
      <color rgb="FF008000"/>
      <color rgb="FF0000CC"/>
      <color rgb="FFF3FD77"/>
      <color rgb="FFF24500"/>
      <color rgb="FFC037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38100</xdr:rowOff>
    </xdr:from>
    <xdr:to>
      <xdr:col>7</xdr:col>
      <xdr:colOff>723900</xdr:colOff>
      <xdr:row>2</xdr:row>
      <xdr:rowOff>546311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05300" y="409575"/>
          <a:ext cx="3009900" cy="508211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liex2ooo/Downloads/export_2_05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  <sheetName val="Лист1"/>
      <sheetName val="Лист2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</row>
        <row r="2">
          <cell r="B2" t="str">
            <v>Наименование</v>
          </cell>
          <cell r="C2" t="str">
            <v>ОПТ 1 колонка</v>
          </cell>
          <cell r="D2" t="str">
            <v>ОПТ 2 колонка</v>
          </cell>
          <cell r="E2" t="str">
            <v>ОПТ 3 колонка</v>
          </cell>
        </row>
        <row r="3">
          <cell r="B3" t="str">
            <v>Фасоль 500г</v>
          </cell>
          <cell r="C3">
            <v>108</v>
          </cell>
          <cell r="D3">
            <v>116</v>
          </cell>
          <cell r="E3">
            <v>123</v>
          </cell>
        </row>
        <row r="4">
          <cell r="B4" t="str">
            <v>Маш 1кг</v>
          </cell>
          <cell r="C4">
            <v>97</v>
          </cell>
          <cell r="D4">
            <v>104</v>
          </cell>
          <cell r="E4">
            <v>111</v>
          </cell>
        </row>
        <row r="5">
          <cell r="B5" t="str">
            <v>Горох БИО 750г</v>
          </cell>
          <cell r="C5">
            <v>59</v>
          </cell>
          <cell r="D5">
            <v>63</v>
          </cell>
          <cell r="E5">
            <v>66</v>
          </cell>
        </row>
        <row r="6">
          <cell r="B6" t="str">
            <v>Фасоль 1кг</v>
          </cell>
          <cell r="C6">
            <v>168</v>
          </cell>
          <cell r="D6">
            <v>181</v>
          </cell>
          <cell r="E6">
            <v>192</v>
          </cell>
        </row>
        <row r="7">
          <cell r="B7" t="str">
            <v>Пшеница БИО 2кг</v>
          </cell>
          <cell r="C7">
            <v>104</v>
          </cell>
          <cell r="D7">
            <v>111</v>
          </cell>
          <cell r="E7">
            <v>118</v>
          </cell>
        </row>
        <row r="8">
          <cell r="B8" t="str">
            <v>Овёс голозёрный БИО 1кг</v>
          </cell>
          <cell r="C8">
            <v>89</v>
          </cell>
          <cell r="D8">
            <v>95</v>
          </cell>
          <cell r="E8">
            <v>100</v>
          </cell>
        </row>
        <row r="9">
          <cell r="B9" t="str">
            <v>Зелёная гречка Алтайская 1кг</v>
          </cell>
          <cell r="C9">
            <v>64.599999999999994</v>
          </cell>
          <cell r="D9">
            <v>73</v>
          </cell>
          <cell r="E9">
            <v>76</v>
          </cell>
        </row>
        <row r="10">
          <cell r="B10" t="str">
            <v>Зелёная гречка Алтайская 5кг</v>
          </cell>
          <cell r="C10">
            <v>333</v>
          </cell>
          <cell r="D10">
            <v>355</v>
          </cell>
          <cell r="E10">
            <v>378</v>
          </cell>
        </row>
        <row r="11">
          <cell r="B11" t="str">
            <v>Овёс нешелушенный БИО 25кг, мешок</v>
          </cell>
          <cell r="C11">
            <v>784</v>
          </cell>
          <cell r="D11">
            <v>838</v>
          </cell>
          <cell r="E11">
            <v>883</v>
          </cell>
        </row>
        <row r="12">
          <cell r="B12" t="str">
            <v>Овёс голозёрный БИО 25кг</v>
          </cell>
          <cell r="C12">
            <v>1264</v>
          </cell>
          <cell r="D12">
            <v>1352</v>
          </cell>
          <cell r="E12">
            <v>1425</v>
          </cell>
        </row>
        <row r="13">
          <cell r="B13" t="str">
            <v>Полба БИО 5кг</v>
          </cell>
          <cell r="C13">
            <v>493</v>
          </cell>
          <cell r="D13">
            <v>530</v>
          </cell>
          <cell r="E13">
            <v>563</v>
          </cell>
        </row>
        <row r="14">
          <cell r="B14" t="str">
            <v>Проращиватель Smartspouter</v>
          </cell>
          <cell r="C14">
            <v>1051</v>
          </cell>
          <cell r="D14">
            <v>1125</v>
          </cell>
          <cell r="E14">
            <v>1185</v>
          </cell>
        </row>
        <row r="15">
          <cell r="B15" t="str">
            <v>Пшеница БИО 25кг</v>
          </cell>
          <cell r="C15">
            <v>753</v>
          </cell>
          <cell r="D15">
            <v>806</v>
          </cell>
          <cell r="E15">
            <v>849</v>
          </cell>
        </row>
        <row r="16">
          <cell r="B16" t="str">
            <v>Чечевица красная "Биохутор" 1кг</v>
          </cell>
          <cell r="C16">
            <v>105</v>
          </cell>
          <cell r="D16">
            <v>112</v>
          </cell>
          <cell r="E16">
            <v>118</v>
          </cell>
        </row>
        <row r="17">
          <cell r="B17" t="str">
            <v>Чечевица зелёная "Биохутор" 1кг</v>
          </cell>
          <cell r="C17">
            <v>99</v>
          </cell>
          <cell r="D17">
            <v>106</v>
          </cell>
          <cell r="E17">
            <v>111</v>
          </cell>
        </row>
        <row r="18">
          <cell r="B18" t="str">
            <v>Чечевица красная нешлифованная "Биохутор" 1кг</v>
          </cell>
          <cell r="C18">
            <v>79</v>
          </cell>
          <cell r="D18">
            <v>85</v>
          </cell>
          <cell r="E18">
            <v>89</v>
          </cell>
        </row>
        <row r="19">
          <cell r="B19" t="str">
            <v>Горох шлифованный целый/колотый БИО 750г</v>
          </cell>
          <cell r="C19">
            <v>59</v>
          </cell>
          <cell r="D19">
            <v>63</v>
          </cell>
          <cell r="E19">
            <v>66</v>
          </cell>
        </row>
        <row r="20">
          <cell r="B20" t="str">
            <v>Горох "БиоХутор" 25кг, мешок</v>
          </cell>
          <cell r="C20">
            <v>1716</v>
          </cell>
          <cell r="D20">
            <v>1845</v>
          </cell>
          <cell r="E20">
            <v>1959</v>
          </cell>
        </row>
        <row r="21">
          <cell r="B21" t="str">
            <v>Чечевица зелёная "БиоХутор" 25кг, мешок</v>
          </cell>
          <cell r="C21">
            <v>2430</v>
          </cell>
          <cell r="D21">
            <v>2600</v>
          </cell>
          <cell r="E21">
            <v>2750</v>
          </cell>
        </row>
        <row r="22">
          <cell r="B22" t="str">
            <v>Чечевица красная "БиоХутор" 25кг, мешок</v>
          </cell>
          <cell r="C22">
            <v>2582</v>
          </cell>
          <cell r="D22">
            <v>2763</v>
          </cell>
          <cell r="E22">
            <v>2911</v>
          </cell>
        </row>
        <row r="23">
          <cell r="B23" t="str">
            <v>Чечевица красная нешлифованная "БиоХутор" 25кг, мешок</v>
          </cell>
          <cell r="C23">
            <v>1974</v>
          </cell>
          <cell r="D23">
            <v>2113</v>
          </cell>
          <cell r="E23">
            <v>2234</v>
          </cell>
        </row>
        <row r="24">
          <cell r="B24" t="str">
            <v>Нут  "БиоХутор" 25кг, мешок</v>
          </cell>
          <cell r="C24">
            <v>3645</v>
          </cell>
          <cell r="D24">
            <v>3900</v>
          </cell>
          <cell r="E24">
            <v>4125</v>
          </cell>
        </row>
        <row r="25">
          <cell r="B25" t="str">
            <v>Нут Алтайский 25кг, мешок</v>
          </cell>
          <cell r="C25">
            <v>1997</v>
          </cell>
          <cell r="D25">
            <v>2129</v>
          </cell>
          <cell r="E25">
            <v>2261</v>
          </cell>
        </row>
        <row r="26">
          <cell r="B26" t="str">
            <v>Горох "БиоХутор" 1кг</v>
          </cell>
          <cell r="C26">
            <v>79</v>
          </cell>
          <cell r="D26">
            <v>85</v>
          </cell>
          <cell r="E26">
            <v>89</v>
          </cell>
        </row>
        <row r="27">
          <cell r="B27" t="str">
            <v>Горох шлифованный БИО 5кг</v>
          </cell>
          <cell r="C27">
            <v>365</v>
          </cell>
          <cell r="D27">
            <v>390</v>
          </cell>
          <cell r="E27">
            <v>414</v>
          </cell>
        </row>
        <row r="28">
          <cell r="B28" t="str">
            <v>Нут "БиоХутор" 1кг</v>
          </cell>
          <cell r="C28">
            <v>146</v>
          </cell>
          <cell r="D28">
            <v>156</v>
          </cell>
          <cell r="E28">
            <v>165</v>
          </cell>
        </row>
        <row r="29">
          <cell r="B29" t="str">
            <v>Зелёная гречка Алтайская 25кг, мешок</v>
          </cell>
          <cell r="C29">
            <v>1519</v>
          </cell>
          <cell r="D29">
            <v>1625</v>
          </cell>
          <cell r="E29">
            <v>1719</v>
          </cell>
        </row>
        <row r="30">
          <cell r="B30" t="str">
            <v>Зелёная гречка БИО 1кг</v>
          </cell>
          <cell r="C30">
            <v>134</v>
          </cell>
          <cell r="D30">
            <v>143</v>
          </cell>
          <cell r="E30">
            <v>151</v>
          </cell>
        </row>
        <row r="31">
          <cell r="B31" t="str">
            <v>Зелёная гречка БИО  25кг, мешок</v>
          </cell>
          <cell r="C31">
            <v>2880</v>
          </cell>
          <cell r="D31">
            <v>3081</v>
          </cell>
          <cell r="E31">
            <v>3247</v>
          </cell>
        </row>
        <row r="32">
          <cell r="B32" t="str">
            <v>Коричневая гречка Алтайская 25кг, мешок</v>
          </cell>
          <cell r="C32">
            <v>1513</v>
          </cell>
          <cell r="D32">
            <v>1613</v>
          </cell>
          <cell r="E32">
            <v>1713</v>
          </cell>
        </row>
        <row r="33">
          <cell r="B33" t="str">
            <v>Зелёная гречка БИО 5 кг</v>
          </cell>
          <cell r="C33">
            <v>655</v>
          </cell>
          <cell r="D33">
            <v>701</v>
          </cell>
          <cell r="E33">
            <v>738</v>
          </cell>
        </row>
        <row r="34">
          <cell r="B34" t="str">
            <v>Зелёная гречка БИО (КРАФТ) 5 кг</v>
          </cell>
          <cell r="C34">
            <v>647</v>
          </cell>
          <cell r="D34">
            <v>695</v>
          </cell>
          <cell r="E34">
            <v>738</v>
          </cell>
        </row>
        <row r="35">
          <cell r="B35" t="str">
            <v>Коричневая гречка Алтайская 3кг</v>
          </cell>
          <cell r="C35">
            <v>0</v>
          </cell>
          <cell r="D35">
            <v>0</v>
          </cell>
          <cell r="E35">
            <v>0</v>
          </cell>
        </row>
        <row r="36">
          <cell r="B36" t="str">
            <v>Овёс голозёрный "БиоХутор" 25кг, мешок</v>
          </cell>
          <cell r="C36">
            <v>1215</v>
          </cell>
          <cell r="D36">
            <v>1300</v>
          </cell>
          <cell r="E36">
            <v>1370</v>
          </cell>
        </row>
        <row r="37">
          <cell r="B37" t="str">
            <v>Овёс голозёрный для проращивания "Дивинка" 500г</v>
          </cell>
          <cell r="C37">
            <v>42</v>
          </cell>
          <cell r="D37">
            <v>45</v>
          </cell>
          <cell r="E37">
            <v>47</v>
          </cell>
        </row>
        <row r="38">
          <cell r="B38" t="str">
            <v>Овёс нешелушенный БИО 750г</v>
          </cell>
          <cell r="C38">
            <v>59</v>
          </cell>
          <cell r="D38">
            <v>63</v>
          </cell>
          <cell r="E38">
            <v>66</v>
          </cell>
        </row>
        <row r="39">
          <cell r="B39" t="str">
            <v>Крупа гречневая непропаренная БИО 500г</v>
          </cell>
          <cell r="C39">
            <v>97</v>
          </cell>
          <cell r="D39">
            <v>103</v>
          </cell>
          <cell r="E39">
            <v>109</v>
          </cell>
        </row>
        <row r="40">
          <cell r="B40" t="str">
            <v>Полба "БиоХутор" 1кг</v>
          </cell>
          <cell r="C40">
            <v>97</v>
          </cell>
          <cell r="D40">
            <v>104</v>
          </cell>
          <cell r="E40">
            <v>110</v>
          </cell>
        </row>
        <row r="41">
          <cell r="B41" t="str">
            <v>Полба "БиоХутор" (сорт Руно) 25кг, мешок</v>
          </cell>
          <cell r="C41">
            <v>1671</v>
          </cell>
          <cell r="D41">
            <v>1788</v>
          </cell>
          <cell r="E41">
            <v>1884</v>
          </cell>
        </row>
        <row r="42">
          <cell r="B42" t="str">
            <v>Просо (пшено не шелушенное) "БиоХутор" 25кг, мешок</v>
          </cell>
          <cell r="C42">
            <v>1367</v>
          </cell>
          <cell r="D42">
            <v>1463</v>
          </cell>
          <cell r="E42">
            <v>1541</v>
          </cell>
        </row>
        <row r="43">
          <cell r="B43" t="str">
            <v>Пшеница БИО 5кг</v>
          </cell>
          <cell r="C43">
            <v>248</v>
          </cell>
          <cell r="D43">
            <v>265</v>
          </cell>
          <cell r="E43">
            <v>279</v>
          </cell>
        </row>
        <row r="44">
          <cell r="B44" t="str">
            <v>Полба голозёрная БИО  25кг, мешок</v>
          </cell>
          <cell r="C44">
            <v>3069</v>
          </cell>
          <cell r="D44">
            <v>3280</v>
          </cell>
          <cell r="E44">
            <v>3454</v>
          </cell>
        </row>
        <row r="45">
          <cell r="B45" t="str">
            <v>Пшено "БиоХутор" 1кг</v>
          </cell>
          <cell r="C45">
            <v>61</v>
          </cell>
          <cell r="D45">
            <v>65</v>
          </cell>
          <cell r="E45">
            <v>69</v>
          </cell>
        </row>
        <row r="46">
          <cell r="B46" t="str">
            <v>Пшено "БиоХутор" 25кг, мешок</v>
          </cell>
          <cell r="C46">
            <v>1544</v>
          </cell>
          <cell r="D46">
            <v>1650</v>
          </cell>
          <cell r="E46">
            <v>1738</v>
          </cell>
        </row>
        <row r="47">
          <cell r="B47" t="str">
            <v>Просо "БиоХутор" 1кг</v>
          </cell>
          <cell r="C47">
            <v>55</v>
          </cell>
          <cell r="D47">
            <v>59</v>
          </cell>
          <cell r="E47">
            <v>62</v>
          </cell>
        </row>
        <row r="48">
          <cell r="B48" t="str">
            <v>Коричневая гречка Алтайская 1кг</v>
          </cell>
          <cell r="C48">
            <v>61</v>
          </cell>
          <cell r="D48">
            <v>65</v>
          </cell>
          <cell r="E48">
            <v>69</v>
          </cell>
        </row>
        <row r="49">
          <cell r="B49" t="str">
            <v>Крупа гречневая непропаренная БИО 1 кг</v>
          </cell>
          <cell r="C49">
            <v>140</v>
          </cell>
          <cell r="D49">
            <v>150</v>
          </cell>
          <cell r="E49">
            <v>158</v>
          </cell>
        </row>
        <row r="50">
          <cell r="B50" t="str">
            <v>Чечевица зелёная Алтайская 1кг</v>
          </cell>
          <cell r="C50">
            <v>93</v>
          </cell>
          <cell r="D50">
            <v>99</v>
          </cell>
          <cell r="E50">
            <v>104</v>
          </cell>
        </row>
        <row r="51">
          <cell r="B51" t="str">
            <v>Чечевица зелёная Алтайская 25кг, мешок</v>
          </cell>
          <cell r="C51">
            <v>2278</v>
          </cell>
          <cell r="D51">
            <v>2438</v>
          </cell>
          <cell r="E51">
            <v>2569</v>
          </cell>
        </row>
        <row r="52">
          <cell r="B52" t="str">
            <v>Горох БИО 5кг</v>
          </cell>
          <cell r="C52">
            <v>260</v>
          </cell>
          <cell r="D52">
            <v>277</v>
          </cell>
          <cell r="E52">
            <v>295</v>
          </cell>
        </row>
        <row r="53">
          <cell r="B53" t="str">
            <v>Полба БИО 500г</v>
          </cell>
          <cell r="C53">
            <v>121</v>
          </cell>
          <cell r="D53">
            <v>129</v>
          </cell>
          <cell r="E53">
            <v>137</v>
          </cell>
        </row>
        <row r="54">
          <cell r="B54" t="str">
            <v>Пшеница БИО 1кг</v>
          </cell>
          <cell r="C54">
            <v>67</v>
          </cell>
          <cell r="D54">
            <v>71</v>
          </cell>
          <cell r="E54">
            <v>76</v>
          </cell>
        </row>
        <row r="55">
          <cell r="B55" t="str">
            <v>Полба БИО 1кг</v>
          </cell>
          <cell r="C55">
            <v>135</v>
          </cell>
          <cell r="D55">
            <v>145</v>
          </cell>
          <cell r="E55">
            <v>152</v>
          </cell>
        </row>
        <row r="56">
          <cell r="B56" t="str">
            <v>Овёс голозёрный БИО 5кг</v>
          </cell>
          <cell r="C56">
            <v>352</v>
          </cell>
          <cell r="D56">
            <v>377</v>
          </cell>
          <cell r="E56">
            <v>397</v>
          </cell>
        </row>
        <row r="57">
          <cell r="B57" t="str">
            <v>Овёс голозёрный "БиоХутор" 1кг</v>
          </cell>
          <cell r="C57">
            <v>58</v>
          </cell>
          <cell r="D57">
            <v>62</v>
          </cell>
          <cell r="E57">
            <v>66</v>
          </cell>
        </row>
        <row r="58">
          <cell r="B58" t="str">
            <v>Пшеница БИО 500г</v>
          </cell>
          <cell r="C58">
            <v>49</v>
          </cell>
          <cell r="D58">
            <v>53</v>
          </cell>
          <cell r="E58">
            <v>56</v>
          </cell>
        </row>
        <row r="59">
          <cell r="B59" t="str">
            <v>Кунжут чёрный 1 кг вес.</v>
          </cell>
          <cell r="C59">
            <v>365</v>
          </cell>
          <cell r="D59">
            <v>390</v>
          </cell>
          <cell r="E59">
            <v>411</v>
          </cell>
        </row>
        <row r="60">
          <cell r="B60" t="str">
            <v>Киноа белая органическая 500г</v>
          </cell>
          <cell r="C60">
            <v>328</v>
          </cell>
          <cell r="D60">
            <v>351</v>
          </cell>
          <cell r="E60">
            <v>370</v>
          </cell>
        </row>
        <row r="61">
          <cell r="B61" t="str">
            <v>Семена белого льна "Нижний Новгород" 1 кг</v>
          </cell>
          <cell r="C61">
            <v>67</v>
          </cell>
          <cell r="D61">
            <v>71</v>
          </cell>
          <cell r="E61">
            <v>75</v>
          </cell>
        </row>
        <row r="62">
          <cell r="B62" t="str">
            <v>Семена белого льна 200г</v>
          </cell>
          <cell r="C62">
            <v>29</v>
          </cell>
          <cell r="D62">
            <v>31</v>
          </cell>
          <cell r="E62">
            <v>33</v>
          </cell>
        </row>
        <row r="63">
          <cell r="B63" t="str">
            <v>Семена коричневого льна 200г</v>
          </cell>
          <cell r="C63">
            <v>23</v>
          </cell>
          <cell r="D63">
            <v>25</v>
          </cell>
          <cell r="E63">
            <v>26</v>
          </cell>
        </row>
        <row r="64">
          <cell r="B64" t="str">
            <v>Семена конопли неочищенные 500г</v>
          </cell>
          <cell r="C64">
            <v>200</v>
          </cell>
          <cell r="D64">
            <v>215</v>
          </cell>
          <cell r="E64">
            <v>226</v>
          </cell>
        </row>
        <row r="65">
          <cell r="B65" t="str">
            <v>Семена конопли неочищенные 1кг</v>
          </cell>
          <cell r="C65">
            <v>395</v>
          </cell>
          <cell r="D65">
            <v>422</v>
          </cell>
          <cell r="E65">
            <v>445</v>
          </cell>
        </row>
        <row r="66">
          <cell r="B66" t="str">
            <v>Семена расторопши 500г</v>
          </cell>
          <cell r="C66">
            <v>97</v>
          </cell>
          <cell r="D66">
            <v>104</v>
          </cell>
          <cell r="E66">
            <v>110</v>
          </cell>
        </row>
        <row r="67">
          <cell r="B67" t="str">
            <v>Семена расторопши 1кг</v>
          </cell>
          <cell r="C67">
            <v>158</v>
          </cell>
          <cell r="D67">
            <v>169</v>
          </cell>
          <cell r="E67">
            <v>178</v>
          </cell>
        </row>
        <row r="68">
          <cell r="B68" t="str">
            <v>Тыквенные семечки очищенные 500г</v>
          </cell>
          <cell r="C68">
            <v>182</v>
          </cell>
          <cell r="D68">
            <v>195</v>
          </cell>
          <cell r="E68">
            <v>206</v>
          </cell>
        </row>
        <row r="69">
          <cell r="B69" t="str">
            <v>Семена подсолнуха очищенные Алтай 1кг</v>
          </cell>
          <cell r="C69">
            <v>58.9</v>
          </cell>
          <cell r="D69">
            <v>66</v>
          </cell>
          <cell r="E69">
            <v>70</v>
          </cell>
        </row>
        <row r="70">
          <cell r="B70" t="str">
            <v>Семена мака 500г</v>
          </cell>
          <cell r="C70">
            <v>158</v>
          </cell>
          <cell r="D70">
            <v>169</v>
          </cell>
          <cell r="E70">
            <v>178</v>
          </cell>
        </row>
        <row r="71">
          <cell r="B71" t="str">
            <v>Рожь 50кг мешок "БиоХутор"</v>
          </cell>
          <cell r="C71">
            <v>1823</v>
          </cell>
          <cell r="D71">
            <v>1950</v>
          </cell>
          <cell r="E71">
            <v>2063</v>
          </cell>
        </row>
        <row r="72">
          <cell r="B72" t="str">
            <v>Ячмень голозёрный БИО 500г</v>
          </cell>
          <cell r="C72">
            <v>65</v>
          </cell>
          <cell r="D72">
            <v>70</v>
          </cell>
          <cell r="E72">
            <v>74</v>
          </cell>
        </row>
        <row r="73">
          <cell r="B73" t="str">
            <v>Ячмень голозёрный БИО 3кг</v>
          </cell>
          <cell r="C73">
            <v>0</v>
          </cell>
          <cell r="D73">
            <v>0</v>
          </cell>
          <cell r="E73">
            <v>0</v>
          </cell>
        </row>
        <row r="74">
          <cell r="B74" t="str">
            <v>Рис бурый "Здороведа" 400г</v>
          </cell>
          <cell r="C74">
            <v>48.45</v>
          </cell>
          <cell r="D74">
            <v>55</v>
          </cell>
          <cell r="E74">
            <v>58</v>
          </cell>
        </row>
        <row r="75">
          <cell r="B75" t="str">
            <v>Рожь БИО 25 кг</v>
          </cell>
          <cell r="C75">
            <v>796</v>
          </cell>
          <cell r="D75">
            <v>852</v>
          </cell>
          <cell r="E75">
            <v>897</v>
          </cell>
        </row>
        <row r="76">
          <cell r="B76" t="str">
            <v>Рис нешлифованный 500г</v>
          </cell>
          <cell r="C76">
            <v>58</v>
          </cell>
          <cell r="D76">
            <v>62</v>
          </cell>
          <cell r="E76">
            <v>66</v>
          </cell>
        </row>
        <row r="77">
          <cell r="B77" t="str">
            <v>Рожь БИО 2кг</v>
          </cell>
          <cell r="C77">
            <v>104</v>
          </cell>
          <cell r="D77">
            <v>111</v>
          </cell>
          <cell r="E77">
            <v>118</v>
          </cell>
        </row>
        <row r="78">
          <cell r="B78" t="str">
            <v>Киноа белая органическая 25кг, мешок</v>
          </cell>
          <cell r="C78">
            <v>16000</v>
          </cell>
          <cell r="D78">
            <v>17000</v>
          </cell>
          <cell r="E78">
            <v>18000</v>
          </cell>
        </row>
        <row r="79">
          <cell r="B79" t="str">
            <v>Чиа семена органические 500г</v>
          </cell>
          <cell r="C79">
            <v>309</v>
          </cell>
          <cell r="D79">
            <v>330</v>
          </cell>
          <cell r="E79">
            <v>348</v>
          </cell>
        </row>
        <row r="80">
          <cell r="B80" t="str">
            <v>Киноа белая органическая 100г</v>
          </cell>
          <cell r="C80">
            <v>146</v>
          </cell>
          <cell r="D80">
            <v>156</v>
          </cell>
          <cell r="E80">
            <v>164</v>
          </cell>
        </row>
        <row r="81">
          <cell r="B81" t="str">
            <v>Амарант органический 100г</v>
          </cell>
          <cell r="C81">
            <v>99</v>
          </cell>
          <cell r="D81">
            <v>106</v>
          </cell>
          <cell r="E81">
            <v>111</v>
          </cell>
        </row>
        <row r="82">
          <cell r="B82" t="str">
            <v>Амарант органический 500г</v>
          </cell>
          <cell r="C82">
            <v>272</v>
          </cell>
          <cell r="D82">
            <v>290</v>
          </cell>
          <cell r="E82">
            <v>306</v>
          </cell>
        </row>
        <row r="83">
          <cell r="B83" t="str">
            <v>Семена расторопши 100г</v>
          </cell>
          <cell r="C83">
            <v>23</v>
          </cell>
          <cell r="D83">
            <v>25</v>
          </cell>
          <cell r="E83">
            <v>26</v>
          </cell>
        </row>
        <row r="84">
          <cell r="B84" t="str">
            <v>Семена подсолнуха очищенные Алтай 250г</v>
          </cell>
          <cell r="C84">
            <v>24</v>
          </cell>
          <cell r="D84">
            <v>26</v>
          </cell>
          <cell r="E84">
            <v>27</v>
          </cell>
        </row>
        <row r="85">
          <cell r="B85" t="str">
            <v>Семена коричневого льна "БиоХутор" 25кг, мешок</v>
          </cell>
          <cell r="C85">
            <v>1731</v>
          </cell>
          <cell r="D85">
            <v>1853</v>
          </cell>
          <cell r="E85">
            <v>1959</v>
          </cell>
        </row>
        <row r="86">
          <cell r="B86" t="str">
            <v>Рожь "БиоХутор" 1кг</v>
          </cell>
          <cell r="C86">
            <v>46</v>
          </cell>
          <cell r="D86">
            <v>52</v>
          </cell>
          <cell r="E86">
            <v>55</v>
          </cell>
        </row>
        <row r="87">
          <cell r="B87" t="str">
            <v>Спельта "БиоХутор" 1кг</v>
          </cell>
          <cell r="C87">
            <v>67</v>
          </cell>
          <cell r="D87">
            <v>72</v>
          </cell>
          <cell r="E87">
            <v>75</v>
          </cell>
        </row>
        <row r="88">
          <cell r="B88" t="str">
            <v>Спельта БИО 5кг</v>
          </cell>
          <cell r="C88">
            <v>473</v>
          </cell>
          <cell r="D88">
            <v>530</v>
          </cell>
          <cell r="E88">
            <v>563</v>
          </cell>
        </row>
        <row r="89">
          <cell r="B89" t="str">
            <v>Спельта "БиоХутор" 25кг, мешок</v>
          </cell>
          <cell r="C89">
            <v>1671</v>
          </cell>
          <cell r="D89">
            <v>1788</v>
          </cell>
          <cell r="E89">
            <v>1884</v>
          </cell>
        </row>
        <row r="90">
          <cell r="B90" t="str">
            <v>Семена белого льна "БиоХутор" 1кг</v>
          </cell>
          <cell r="C90">
            <v>91</v>
          </cell>
          <cell r="D90">
            <v>98</v>
          </cell>
          <cell r="E90">
            <v>103</v>
          </cell>
        </row>
        <row r="91">
          <cell r="B91" t="str">
            <v>Семена белого льна "БиоХутор" 50кг, мешок</v>
          </cell>
          <cell r="C91">
            <v>4556</v>
          </cell>
          <cell r="D91">
            <v>4875</v>
          </cell>
          <cell r="E91">
            <v>5156</v>
          </cell>
        </row>
        <row r="92">
          <cell r="B92" t="str">
            <v>Семена белого льна "Нижний Новгород" 25кг, мешок</v>
          </cell>
          <cell r="C92">
            <v>1664</v>
          </cell>
          <cell r="D92">
            <v>1774</v>
          </cell>
          <cell r="E92">
            <v>1884</v>
          </cell>
        </row>
        <row r="93">
          <cell r="B93" t="str">
            <v>Семена коричневого льна "БиоХутор" 1кг</v>
          </cell>
          <cell r="C93">
            <v>69</v>
          </cell>
          <cell r="D93">
            <v>74</v>
          </cell>
          <cell r="E93">
            <v>78</v>
          </cell>
        </row>
        <row r="94">
          <cell r="B94" t="str">
            <v>Семена коричневого льна "Нижний Новгород" 25кг, мешок</v>
          </cell>
          <cell r="C94">
            <v>1210</v>
          </cell>
          <cell r="D94">
            <v>1290</v>
          </cell>
          <cell r="E94">
            <v>1370</v>
          </cell>
        </row>
        <row r="95">
          <cell r="B95" t="str">
            <v>Семена льна "БиоХутор" 45кг, мешок</v>
          </cell>
          <cell r="C95">
            <v>2460</v>
          </cell>
          <cell r="D95">
            <v>2633</v>
          </cell>
          <cell r="E95">
            <v>2784</v>
          </cell>
        </row>
        <row r="96">
          <cell r="B96" t="str">
            <v>Семена коричневого льна "Нижний Новгород" 1кг</v>
          </cell>
          <cell r="C96">
            <v>48</v>
          </cell>
          <cell r="D96">
            <v>52</v>
          </cell>
          <cell r="E96">
            <v>55</v>
          </cell>
        </row>
        <row r="97">
          <cell r="B97" t="str">
            <v>Семена подсолнуха очищенные Алтай 25кг, мешок</v>
          </cell>
          <cell r="C97">
            <v>1440</v>
          </cell>
          <cell r="D97">
            <v>1548</v>
          </cell>
          <cell r="E97">
            <v>1644</v>
          </cell>
        </row>
        <row r="98">
          <cell r="B98" t="str">
            <v>Чиа семена органические 25кг, мешок</v>
          </cell>
          <cell r="C98">
            <v>14400</v>
          </cell>
          <cell r="D98">
            <v>15400</v>
          </cell>
          <cell r="E98">
            <v>16400</v>
          </cell>
        </row>
        <row r="99">
          <cell r="B99" t="str">
            <v>Семена подсолнуха очищенные Алтай 35кг, мешок</v>
          </cell>
          <cell r="C99">
            <v>1787</v>
          </cell>
          <cell r="D99">
            <v>2005</v>
          </cell>
          <cell r="E99">
            <v>2129</v>
          </cell>
        </row>
        <row r="100">
          <cell r="B100" t="str">
            <v>Семена льна БИО 3кг</v>
          </cell>
          <cell r="C100">
            <v>286</v>
          </cell>
          <cell r="D100">
            <v>308</v>
          </cell>
          <cell r="E100">
            <v>327</v>
          </cell>
        </row>
        <row r="101">
          <cell r="B101" t="str">
            <v>Семена мака 1кг</v>
          </cell>
          <cell r="C101">
            <v>316</v>
          </cell>
          <cell r="D101">
            <v>338</v>
          </cell>
          <cell r="E101">
            <v>358</v>
          </cell>
        </row>
        <row r="102">
          <cell r="B102" t="str">
            <v>Амарант органический 25кг, мешок</v>
          </cell>
          <cell r="C102">
            <v>11694</v>
          </cell>
          <cell r="D102">
            <v>12513</v>
          </cell>
          <cell r="E102">
            <v>13234</v>
          </cell>
        </row>
        <row r="103">
          <cell r="B103" t="str">
            <v>Чиа семена органические 100г</v>
          </cell>
          <cell r="C103">
            <v>111</v>
          </cell>
          <cell r="D103">
            <v>119</v>
          </cell>
          <cell r="E103">
            <v>125</v>
          </cell>
        </row>
        <row r="104">
          <cell r="B104" t="str">
            <v>Спельта БИО 1кг</v>
          </cell>
          <cell r="C104">
            <v>114</v>
          </cell>
          <cell r="D104">
            <v>122</v>
          </cell>
          <cell r="E104">
            <v>129</v>
          </cell>
        </row>
        <row r="105">
          <cell r="B105" t="str">
            <v>Ядра конопли 150г</v>
          </cell>
          <cell r="C105">
            <v>222</v>
          </cell>
          <cell r="D105">
            <v>238</v>
          </cell>
          <cell r="E105">
            <v>250</v>
          </cell>
        </row>
        <row r="106">
          <cell r="B106" t="str">
            <v>Рожь БИО 1кг</v>
          </cell>
          <cell r="C106">
            <v>67</v>
          </cell>
          <cell r="D106">
            <v>71</v>
          </cell>
          <cell r="E106">
            <v>76</v>
          </cell>
        </row>
        <row r="107">
          <cell r="B107" t="str">
            <v>Рожь БИО 0,5кг</v>
          </cell>
          <cell r="C107">
            <v>49</v>
          </cell>
          <cell r="D107">
            <v>53</v>
          </cell>
          <cell r="E107">
            <v>56</v>
          </cell>
        </row>
        <row r="108">
          <cell r="B108" t="str">
            <v>Спельта БИО 500г</v>
          </cell>
          <cell r="C108">
            <v>75</v>
          </cell>
          <cell r="D108">
            <v>80</v>
          </cell>
          <cell r="E108">
            <v>85</v>
          </cell>
        </row>
        <row r="109">
          <cell r="B109" t="str">
            <v>Кунжут чёрный 500г</v>
          </cell>
          <cell r="C109">
            <v>182</v>
          </cell>
          <cell r="D109">
            <v>194</v>
          </cell>
          <cell r="E109">
            <v>206</v>
          </cell>
        </row>
        <row r="110">
          <cell r="B110" t="str">
            <v>Ячмень голозерный БИО 25кг, мешок</v>
          </cell>
          <cell r="C110">
            <v>1951</v>
          </cell>
          <cell r="D110">
            <v>2080</v>
          </cell>
          <cell r="E110">
            <v>2209</v>
          </cell>
        </row>
        <row r="111">
          <cell r="B111" t="str">
            <v>Иван-чай "Душевный" гранулированный 1кг</v>
          </cell>
          <cell r="C111">
            <v>1800</v>
          </cell>
          <cell r="D111">
            <v>1935</v>
          </cell>
          <cell r="E111">
            <v>2055</v>
          </cell>
        </row>
        <row r="112">
          <cell r="B112" t="str">
            <v>Иван-чай "Душевный" листовой 500г</v>
          </cell>
          <cell r="C112">
            <v>0</v>
          </cell>
          <cell r="D112">
            <v>0</v>
          </cell>
          <cell r="E112">
            <v>0</v>
          </cell>
        </row>
        <row r="113">
          <cell r="B113" t="str">
            <v>Иван-чай "Душевный" листовой 1кг</v>
          </cell>
          <cell r="C113">
            <v>2822</v>
          </cell>
          <cell r="D113">
            <v>2822</v>
          </cell>
          <cell r="E113">
            <v>2822</v>
          </cell>
        </row>
        <row r="114">
          <cell r="B114" t="str">
            <v>Вятский Иван-чай с малиной 100 г</v>
          </cell>
          <cell r="C114">
            <v>125</v>
          </cell>
          <cell r="D114">
            <v>133</v>
          </cell>
          <cell r="E114">
            <v>141</v>
          </cell>
        </row>
        <row r="115">
          <cell r="B115" t="str">
            <v>Вятский Иван-чай "Весенний" 500 г</v>
          </cell>
          <cell r="C115">
            <v>466</v>
          </cell>
          <cell r="D115">
            <v>497</v>
          </cell>
          <cell r="E115">
            <v>527</v>
          </cell>
        </row>
        <row r="116">
          <cell r="B116" t="str">
            <v>Вятский Иван-чай с мятой перечной в пакетиках 50 г</v>
          </cell>
          <cell r="C116">
            <v>73</v>
          </cell>
          <cell r="D116">
            <v>77</v>
          </cell>
          <cell r="E116">
            <v>82</v>
          </cell>
        </row>
        <row r="117">
          <cell r="B117" t="str">
            <v>Вятский Иван-чай с рябиной черноплодной в пакетиках 50 г</v>
          </cell>
          <cell r="C117">
            <v>73</v>
          </cell>
          <cell r="D117">
            <v>77</v>
          </cell>
          <cell r="E117">
            <v>82</v>
          </cell>
        </row>
        <row r="118">
          <cell r="B118" t="str">
            <v>Вятский Иван-чай с мелиссой 100 г</v>
          </cell>
          <cell r="C118">
            <v>125</v>
          </cell>
          <cell r="D118">
            <v>133</v>
          </cell>
          <cell r="E118">
            <v>141</v>
          </cell>
        </row>
        <row r="119">
          <cell r="B119" t="str">
            <v>Вятский Иван-чай "Весенний" 200 г</v>
          </cell>
          <cell r="C119">
            <v>222</v>
          </cell>
          <cell r="D119">
            <v>238</v>
          </cell>
          <cell r="E119">
            <v>250</v>
          </cell>
        </row>
        <row r="120">
          <cell r="B120" t="str">
            <v>Иван-чай "Алтай" плиточный 95г</v>
          </cell>
          <cell r="C120">
            <v>170</v>
          </cell>
          <cell r="D120">
            <v>182</v>
          </cell>
          <cell r="E120">
            <v>195</v>
          </cell>
        </row>
        <row r="121">
          <cell r="B121" t="str">
            <v>Иван да чай, Тавалган 50г</v>
          </cell>
          <cell r="C121">
            <v>60</v>
          </cell>
          <cell r="D121">
            <v>64</v>
          </cell>
          <cell r="E121">
            <v>67</v>
          </cell>
        </row>
        <row r="122">
          <cell r="B122" t="str">
            <v>Иван да чай, Таёжный 50г</v>
          </cell>
          <cell r="C122">
            <v>60</v>
          </cell>
          <cell r="D122">
            <v>64</v>
          </cell>
          <cell r="E122">
            <v>67</v>
          </cell>
        </row>
        <row r="123">
          <cell r="B123" t="str">
            <v>Иван-чай "Душевный" гранулированный 500г</v>
          </cell>
          <cell r="C123">
            <v>1026</v>
          </cell>
          <cell r="D123">
            <v>1103</v>
          </cell>
          <cell r="E123">
            <v>1171</v>
          </cell>
        </row>
        <row r="124">
          <cell r="B124" t="str">
            <v>Иван да чай, Облепиха 50г</v>
          </cell>
          <cell r="C124">
            <v>60</v>
          </cell>
          <cell r="D124">
            <v>64</v>
          </cell>
          <cell r="E124">
            <v>67</v>
          </cell>
        </row>
        <row r="125">
          <cell r="B125" t="str">
            <v>Иван да чай, Скоморохи в пакетиках 30г</v>
          </cell>
          <cell r="C125">
            <v>60</v>
          </cell>
          <cell r="D125">
            <v>64</v>
          </cell>
          <cell r="E125">
            <v>67</v>
          </cell>
        </row>
        <row r="126">
          <cell r="B126" t="str">
            <v>Иван да чай, Выдержанный в пакетиках 30г</v>
          </cell>
          <cell r="C126">
            <v>60</v>
          </cell>
          <cell r="D126">
            <v>64</v>
          </cell>
          <cell r="E126">
            <v>67</v>
          </cell>
        </row>
        <row r="127">
          <cell r="B127" t="str">
            <v>Иван да чай, Бальзам 50г</v>
          </cell>
          <cell r="C127">
            <v>60</v>
          </cell>
          <cell r="D127">
            <v>64</v>
          </cell>
          <cell r="E127">
            <v>67</v>
          </cell>
        </row>
        <row r="128">
          <cell r="B128" t="str">
            <v>Иван да чай, Смородина в пакетиках 30г</v>
          </cell>
          <cell r="C128">
            <v>60</v>
          </cell>
          <cell r="D128">
            <v>64</v>
          </cell>
          <cell r="E128">
            <v>67</v>
          </cell>
        </row>
        <row r="129">
          <cell r="B129" t="str">
            <v>Иван да чай, Кедровый в пакетиках 30г</v>
          </cell>
          <cell r="C129">
            <v>60</v>
          </cell>
          <cell r="D129">
            <v>64</v>
          </cell>
          <cell r="E129">
            <v>67</v>
          </cell>
        </row>
        <row r="130">
          <cell r="B130" t="str">
            <v>Иван да чай, Смородина 50г</v>
          </cell>
          <cell r="C130">
            <v>60</v>
          </cell>
          <cell r="D130">
            <v>64</v>
          </cell>
          <cell r="E130">
            <v>67</v>
          </cell>
        </row>
        <row r="131">
          <cell r="B131" t="str">
            <v>Вятский Иван-чай с чабрецом в пакетиках 50 г</v>
          </cell>
          <cell r="C131">
            <v>73</v>
          </cell>
          <cell r="D131">
            <v>77</v>
          </cell>
          <cell r="E131">
            <v>82</v>
          </cell>
        </row>
        <row r="132">
          <cell r="B132" t="str">
            <v>Вятский Иван-чай "Рябиновый" в пакетиках 50 г</v>
          </cell>
          <cell r="C132">
            <v>73</v>
          </cell>
          <cell r="D132">
            <v>77</v>
          </cell>
          <cell r="E132">
            <v>82</v>
          </cell>
        </row>
        <row r="133">
          <cell r="B133" t="str">
            <v>Вятский Иван-чай с малиной в пакетиках 50 г</v>
          </cell>
          <cell r="C133">
            <v>73</v>
          </cell>
          <cell r="D133">
            <v>77</v>
          </cell>
          <cell r="E133">
            <v>82</v>
          </cell>
        </row>
        <row r="134">
          <cell r="B134" t="str">
            <v>Вятский Иван-чай с шиповником 100 г</v>
          </cell>
          <cell r="C134">
            <v>125</v>
          </cell>
          <cell r="D134">
            <v>133</v>
          </cell>
          <cell r="E134">
            <v>141</v>
          </cell>
        </row>
        <row r="135">
          <cell r="B135" t="str">
            <v>Вятский Иван-чай "Пихтовый" в пакетиках 50 г</v>
          </cell>
          <cell r="C135">
            <v>73</v>
          </cell>
          <cell r="D135">
            <v>77</v>
          </cell>
          <cell r="E135">
            <v>82</v>
          </cell>
        </row>
        <row r="136">
          <cell r="B136" t="str">
            <v>Вятский Иван-чай с чабрецом 100 г</v>
          </cell>
          <cell r="C136">
            <v>125</v>
          </cell>
          <cell r="D136">
            <v>133</v>
          </cell>
          <cell r="E136">
            <v>121</v>
          </cell>
        </row>
        <row r="137">
          <cell r="B137" t="str">
            <v>Иван-чай "Душевный" гранулированный 100г</v>
          </cell>
          <cell r="C137">
            <v>180</v>
          </cell>
          <cell r="D137">
            <v>194</v>
          </cell>
          <cell r="E137">
            <v>206</v>
          </cell>
        </row>
        <row r="138">
          <cell r="B138" t="str">
            <v>Вятский Иван-чай "Вишнёвый" 100 г</v>
          </cell>
          <cell r="C138">
            <v>125</v>
          </cell>
          <cell r="D138">
            <v>133</v>
          </cell>
          <cell r="E138">
            <v>141</v>
          </cell>
        </row>
        <row r="139">
          <cell r="B139" t="str">
            <v>Вятский Иван-чай с боярышником в пакетиках 50 г</v>
          </cell>
          <cell r="C139">
            <v>73</v>
          </cell>
          <cell r="D139">
            <v>77</v>
          </cell>
          <cell r="E139">
            <v>82</v>
          </cell>
        </row>
        <row r="140">
          <cell r="B140" t="str">
            <v>Вятский Иван-чай с клюквой в пакетиках 50 г</v>
          </cell>
          <cell r="C140">
            <v>73</v>
          </cell>
          <cell r="D140">
            <v>77</v>
          </cell>
          <cell r="E140">
            <v>82</v>
          </cell>
        </row>
        <row r="141">
          <cell r="B141" t="str">
            <v>Вятский Иван-чай "Летний" в пакетиках 50 г</v>
          </cell>
          <cell r="C141">
            <v>69</v>
          </cell>
          <cell r="D141">
            <v>74</v>
          </cell>
          <cell r="E141">
            <v>78</v>
          </cell>
        </row>
        <row r="142">
          <cell r="B142" t="str">
            <v>Вятский Иван-чай "Вишнёвый" в пакетиках 50 г</v>
          </cell>
          <cell r="C142">
            <v>73</v>
          </cell>
          <cell r="D142">
            <v>77</v>
          </cell>
          <cell r="E142">
            <v>82</v>
          </cell>
        </row>
        <row r="143">
          <cell r="B143" t="str">
            <v>Вятский Иван-чай "Весенний" в пакетиках 50 г</v>
          </cell>
          <cell r="C143">
            <v>69</v>
          </cell>
          <cell r="D143">
            <v>74</v>
          </cell>
          <cell r="E143">
            <v>78</v>
          </cell>
        </row>
        <row r="144">
          <cell r="B144" t="str">
            <v>Вятский Иван-чай с лавандой в пакетиках 50 г</v>
          </cell>
          <cell r="C144">
            <v>73</v>
          </cell>
          <cell r="D144">
            <v>77</v>
          </cell>
          <cell r="E144">
            <v>82</v>
          </cell>
        </row>
        <row r="145">
          <cell r="B145" t="str">
            <v>Вятский Иван-чай с шиповником в пакетиках 50 г</v>
          </cell>
          <cell r="C145">
            <v>73</v>
          </cell>
          <cell r="D145">
            <v>77</v>
          </cell>
          <cell r="E145">
            <v>82</v>
          </cell>
        </row>
        <row r="146">
          <cell r="B146" t="str">
            <v>Вятский Иван-чай с чагой в пакетиках 50 г</v>
          </cell>
          <cell r="C146">
            <v>73</v>
          </cell>
          <cell r="D146">
            <v>77</v>
          </cell>
          <cell r="E146">
            <v>82</v>
          </cell>
        </row>
        <row r="147">
          <cell r="B147" t="str">
            <v>Вятский Иван-чай с чёрной смородиной в пакетиках 50 г</v>
          </cell>
          <cell r="C147">
            <v>73</v>
          </cell>
          <cell r="D147">
            <v>77</v>
          </cell>
          <cell r="E147">
            <v>82</v>
          </cell>
        </row>
        <row r="148">
          <cell r="B148" t="str">
            <v>Вятский Иван-чай "Купальский" в пакетиках 50 г</v>
          </cell>
          <cell r="C148">
            <v>69</v>
          </cell>
          <cell r="D148">
            <v>74</v>
          </cell>
          <cell r="E148">
            <v>78</v>
          </cell>
        </row>
        <row r="149">
          <cell r="B149" t="str">
            <v>Вятский Иван-чай с мелиссой в пакетиках 50 г</v>
          </cell>
          <cell r="C149">
            <v>73</v>
          </cell>
          <cell r="D149">
            <v>77</v>
          </cell>
          <cell r="E149">
            <v>82</v>
          </cell>
        </row>
        <row r="150">
          <cell r="B150" t="str">
            <v>Вятский Иван-чай "Пихтовый" 100 г</v>
          </cell>
          <cell r="C150">
            <v>125</v>
          </cell>
          <cell r="D150">
            <v>133</v>
          </cell>
          <cell r="E150">
            <v>141</v>
          </cell>
        </row>
        <row r="151">
          <cell r="B151" t="str">
            <v>Вятский Иван-Чай "Летний" 100 г</v>
          </cell>
          <cell r="C151">
            <v>117</v>
          </cell>
          <cell r="D151">
            <v>125</v>
          </cell>
          <cell r="E151">
            <v>133</v>
          </cell>
        </row>
        <row r="152">
          <cell r="B152" t="str">
            <v>Вятский Иван-чай "Рябиновый" 100 г</v>
          </cell>
          <cell r="C152">
            <v>125</v>
          </cell>
          <cell r="D152">
            <v>133</v>
          </cell>
          <cell r="E152">
            <v>141</v>
          </cell>
        </row>
        <row r="153">
          <cell r="B153" t="str">
            <v>Вятский Иван-чай с черноплодной рябиной 100 г</v>
          </cell>
          <cell r="C153">
            <v>125</v>
          </cell>
          <cell r="D153">
            <v>133</v>
          </cell>
          <cell r="E153">
            <v>141</v>
          </cell>
        </row>
        <row r="154">
          <cell r="B154" t="str">
            <v>Вятский Иван-Чай с чагой 100 г</v>
          </cell>
          <cell r="C154">
            <v>125</v>
          </cell>
          <cell r="D154">
            <v>133</v>
          </cell>
          <cell r="E154">
            <v>141</v>
          </cell>
        </row>
        <row r="155">
          <cell r="B155" t="str">
            <v>Вятский Иван-чай с боярышником 100 г</v>
          </cell>
          <cell r="C155">
            <v>125</v>
          </cell>
          <cell r="D155">
            <v>133</v>
          </cell>
          <cell r="E155">
            <v>141</v>
          </cell>
        </row>
        <row r="156">
          <cell r="B156" t="str">
            <v>Вятский Иван-Чай с брусникой 100 г</v>
          </cell>
          <cell r="C156">
            <v>125</v>
          </cell>
          <cell r="D156">
            <v>133</v>
          </cell>
          <cell r="E156">
            <v>141</v>
          </cell>
        </row>
        <row r="157">
          <cell r="B157" t="str">
            <v>Вятский Иван-Чай "Купальский" 100 г</v>
          </cell>
          <cell r="C157">
            <v>117</v>
          </cell>
          <cell r="D157">
            <v>125</v>
          </cell>
          <cell r="E157">
            <v>133</v>
          </cell>
        </row>
        <row r="158">
          <cell r="B158" t="str">
            <v>Вятский Иван-чай с брусникой в пакетиках 50 г</v>
          </cell>
          <cell r="C158">
            <v>73</v>
          </cell>
          <cell r="D158">
            <v>77</v>
          </cell>
          <cell r="E158">
            <v>82</v>
          </cell>
        </row>
        <row r="159">
          <cell r="B159" t="str">
            <v>Вятский Иван - чай "Весенний" 100 г</v>
          </cell>
          <cell r="C159">
            <v>117</v>
          </cell>
          <cell r="D159">
            <v>125</v>
          </cell>
          <cell r="E159">
            <v>133</v>
          </cell>
        </row>
        <row r="160">
          <cell r="B160" t="str">
            <v>Вятский Иван-Чай с мятой перечной 100 г</v>
          </cell>
          <cell r="C160">
            <v>125</v>
          </cell>
          <cell r="D160">
            <v>133</v>
          </cell>
          <cell r="E160">
            <v>141</v>
          </cell>
        </row>
        <row r="161">
          <cell r="B161" t="str">
            <v>Вятский Иван-чай с клюквой 100 г</v>
          </cell>
          <cell r="C161">
            <v>125</v>
          </cell>
          <cell r="D161">
            <v>133</v>
          </cell>
          <cell r="E161">
            <v>141</v>
          </cell>
        </row>
        <row r="162">
          <cell r="B162" t="str">
            <v>Вятский Иван-чай с лавандой 100 г</v>
          </cell>
          <cell r="C162">
            <v>125</v>
          </cell>
          <cell r="D162">
            <v>133</v>
          </cell>
          <cell r="E162">
            <v>141</v>
          </cell>
        </row>
        <row r="163">
          <cell r="B163" t="str">
            <v>Вятский Иван-Чай с чёрной смородиной 100 г</v>
          </cell>
          <cell r="C163">
            <v>125</v>
          </cell>
          <cell r="D163">
            <v>133</v>
          </cell>
          <cell r="E163">
            <v>141</v>
          </cell>
        </row>
        <row r="164">
          <cell r="B164" t="str">
            <v>Вятский Иван-чай "Весенний" вес.</v>
          </cell>
          <cell r="C164">
            <v>926</v>
          </cell>
          <cell r="D164">
            <v>987</v>
          </cell>
          <cell r="E164">
            <v>1048</v>
          </cell>
        </row>
        <row r="165">
          <cell r="B165" t="str">
            <v>Иван да чай, Мужик и Медведь в пакетиках 30г</v>
          </cell>
          <cell r="C165">
            <v>60</v>
          </cell>
          <cell r="D165">
            <v>64</v>
          </cell>
          <cell r="E165">
            <v>67</v>
          </cell>
        </row>
        <row r="166">
          <cell r="B166" t="str">
            <v>Иван Чай Смоленский Зимнее настроение 50гр</v>
          </cell>
          <cell r="C166">
            <v>126</v>
          </cell>
          <cell r="D166">
            <v>135</v>
          </cell>
          <cell r="E166">
            <v>144</v>
          </cell>
        </row>
        <row r="167">
          <cell r="B167" t="str">
            <v>Иван Чай Смоленский Зимнее настроение 75гр</v>
          </cell>
          <cell r="C167">
            <v>180</v>
          </cell>
          <cell r="D167">
            <v>194</v>
          </cell>
          <cell r="E167">
            <v>206</v>
          </cell>
        </row>
        <row r="168">
          <cell r="B168" t="str">
            <v>Иван Чай Смоленский С багульником 75гр</v>
          </cell>
          <cell r="C168">
            <v>180</v>
          </cell>
          <cell r="D168">
            <v>194</v>
          </cell>
          <cell r="E168">
            <v>206</v>
          </cell>
        </row>
        <row r="169">
          <cell r="B169" t="str">
            <v>Иван Чай Смоленский С мятой и зверобоем 50гр</v>
          </cell>
          <cell r="C169">
            <v>126</v>
          </cell>
          <cell r="D169">
            <v>135</v>
          </cell>
          <cell r="E169">
            <v>144</v>
          </cell>
        </row>
        <row r="170">
          <cell r="B170" t="str">
            <v>Иван Чай Смоленский С мятой и зверобоем 75гр</v>
          </cell>
          <cell r="C170">
            <v>180</v>
          </cell>
          <cell r="D170">
            <v>194</v>
          </cell>
          <cell r="E170">
            <v>206</v>
          </cell>
        </row>
        <row r="171">
          <cell r="B171" t="str">
            <v>Иван Чай Смоленский Зелёный 75гр</v>
          </cell>
          <cell r="C171">
            <v>156</v>
          </cell>
          <cell r="D171">
            <v>168</v>
          </cell>
          <cell r="E171">
            <v>178</v>
          </cell>
        </row>
        <row r="172">
          <cell r="B172" t="str">
            <v>Иван Чай Смоленский Зелёный 50гр</v>
          </cell>
          <cell r="C172">
            <v>108</v>
          </cell>
          <cell r="D172">
            <v>116</v>
          </cell>
          <cell r="E172">
            <v>123</v>
          </cell>
        </row>
        <row r="173">
          <cell r="B173" t="str">
            <v>Иван-Чай Царский чёрный 75г</v>
          </cell>
          <cell r="C173">
            <v>243</v>
          </cell>
          <cell r="D173">
            <v>260</v>
          </cell>
          <cell r="E173">
            <v>274</v>
          </cell>
        </row>
        <row r="174">
          <cell r="B174" t="str">
            <v>Иван Чай Смоленский 150г</v>
          </cell>
          <cell r="C174">
            <v>304</v>
          </cell>
          <cell r="D174">
            <v>325</v>
          </cell>
          <cell r="E174">
            <v>343</v>
          </cell>
        </row>
        <row r="175">
          <cell r="B175" t="str">
            <v>Иван Чай Смоленский 75гр</v>
          </cell>
          <cell r="C175">
            <v>158</v>
          </cell>
          <cell r="D175">
            <v>169</v>
          </cell>
          <cell r="E175">
            <v>178</v>
          </cell>
        </row>
        <row r="176">
          <cell r="B176" t="str">
            <v>Иван Чай Смоленский 100гр</v>
          </cell>
          <cell r="C176">
            <v>208</v>
          </cell>
          <cell r="D176">
            <v>222</v>
          </cell>
          <cell r="E176">
            <v>234</v>
          </cell>
        </row>
        <row r="177">
          <cell r="B177" t="str">
            <v>Иван Чай Смоленский 200г</v>
          </cell>
          <cell r="C177">
            <v>292</v>
          </cell>
          <cell r="D177">
            <v>312</v>
          </cell>
          <cell r="E177">
            <v>329</v>
          </cell>
        </row>
        <row r="178">
          <cell r="B178" t="str">
            <v>Иван-Чай Смоленский 500г</v>
          </cell>
          <cell r="C178">
            <v>741</v>
          </cell>
          <cell r="D178">
            <v>792</v>
          </cell>
          <cell r="E178">
            <v>834</v>
          </cell>
        </row>
        <row r="179">
          <cell r="B179" t="str">
            <v>Иван Чай Талдомский 500г</v>
          </cell>
          <cell r="C179">
            <v>750</v>
          </cell>
          <cell r="D179">
            <v>801</v>
          </cell>
          <cell r="E179">
            <v>844</v>
          </cell>
        </row>
        <row r="180">
          <cell r="B180" t="str">
            <v>Иван Чай Смоленский 50 г</v>
          </cell>
          <cell r="C180">
            <v>109</v>
          </cell>
          <cell r="D180">
            <v>116</v>
          </cell>
          <cell r="E180">
            <v>123</v>
          </cell>
        </row>
        <row r="181">
          <cell r="B181" t="str">
            <v>Иван-Чай Талдомский вес.</v>
          </cell>
          <cell r="C181">
            <v>1235</v>
          </cell>
          <cell r="D181">
            <v>1320</v>
          </cell>
          <cell r="E181">
            <v>1390</v>
          </cell>
        </row>
        <row r="182">
          <cell r="B182" t="str">
            <v>Иван-Чай Царский "Три силы" 75г</v>
          </cell>
          <cell r="C182">
            <v>243</v>
          </cell>
          <cell r="D182">
            <v>260</v>
          </cell>
          <cell r="E182">
            <v>274</v>
          </cell>
        </row>
        <row r="183">
          <cell r="B183" t="str">
            <v>Иван-Чай Талдомский 200г</v>
          </cell>
          <cell r="C183">
            <v>249</v>
          </cell>
          <cell r="D183">
            <v>267</v>
          </cell>
          <cell r="E183">
            <v>281</v>
          </cell>
        </row>
        <row r="184">
          <cell r="B184" t="str">
            <v>Иван-Чай Царский зелёный 75г</v>
          </cell>
          <cell r="C184">
            <v>243</v>
          </cell>
          <cell r="D184">
            <v>260</v>
          </cell>
          <cell r="E184">
            <v>274</v>
          </cell>
        </row>
        <row r="185">
          <cell r="B185" t="str">
            <v>Лист Чёрной Смородины 50г</v>
          </cell>
          <cell r="C185">
            <v>97</v>
          </cell>
          <cell r="D185">
            <v>104</v>
          </cell>
          <cell r="E185">
            <v>110</v>
          </cell>
        </row>
        <row r="186">
          <cell r="B186" t="str">
            <v>Травяной чай "Уральские самоцветы" 100г</v>
          </cell>
          <cell r="C186">
            <v>157</v>
          </cell>
          <cell r="D186">
            <v>168</v>
          </cell>
          <cell r="E186">
            <v>178</v>
          </cell>
        </row>
        <row r="187">
          <cell r="B187" t="str">
            <v>Травяной чай "Жар-птица" 100г</v>
          </cell>
          <cell r="C187">
            <v>169</v>
          </cell>
          <cell r="D187">
            <v>181</v>
          </cell>
          <cell r="E187">
            <v>192</v>
          </cell>
        </row>
        <row r="188">
          <cell r="B188" t="str">
            <v>Ромашка 50гр "Огнецвет"</v>
          </cell>
          <cell r="C188">
            <v>73</v>
          </cell>
          <cell r="D188">
            <v>78</v>
          </cell>
          <cell r="E188">
            <v>83</v>
          </cell>
        </row>
        <row r="189">
          <cell r="B189" t="str">
            <v>Душица 50гр "Огнецвет"</v>
          </cell>
          <cell r="C189">
            <v>73</v>
          </cell>
          <cell r="D189">
            <v>78</v>
          </cell>
          <cell r="E189">
            <v>83</v>
          </cell>
        </row>
        <row r="190">
          <cell r="B190" t="str">
            <v>Фенхель 50гр "Огнецвет"</v>
          </cell>
          <cell r="C190">
            <v>109</v>
          </cell>
          <cell r="D190">
            <v>117</v>
          </cell>
          <cell r="E190">
            <v>124</v>
          </cell>
        </row>
        <row r="191">
          <cell r="B191" t="str">
            <v>Чабрец 50гр "Огнецвет"</v>
          </cell>
          <cell r="C191">
            <v>73</v>
          </cell>
          <cell r="D191">
            <v>78</v>
          </cell>
          <cell r="E191">
            <v>83</v>
          </cell>
        </row>
        <row r="192">
          <cell r="B192" t="str">
            <v>Чабан-чай 50гр "Огнецвет"</v>
          </cell>
          <cell r="C192">
            <v>77</v>
          </cell>
          <cell r="D192">
            <v>82</v>
          </cell>
          <cell r="E192">
            <v>86</v>
          </cell>
        </row>
        <row r="193">
          <cell r="B193" t="str">
            <v>Корень солодки 100г "Огнецвет"</v>
          </cell>
          <cell r="C193">
            <v>73</v>
          </cell>
          <cell r="D193">
            <v>78</v>
          </cell>
          <cell r="E193">
            <v>83</v>
          </cell>
        </row>
        <row r="194">
          <cell r="B194" t="str">
            <v>Травяной чай "Белый пёс" 80г</v>
          </cell>
          <cell r="C194">
            <v>168</v>
          </cell>
          <cell r="D194">
            <v>181</v>
          </cell>
          <cell r="E194">
            <v>192</v>
          </cell>
        </row>
        <row r="195">
          <cell r="B195" t="str">
            <v>Травяной чай "Тепло Крыма" 100г</v>
          </cell>
          <cell r="C195">
            <v>168</v>
          </cell>
          <cell r="D195">
            <v>181</v>
          </cell>
          <cell r="E195">
            <v>192</v>
          </cell>
        </row>
        <row r="196">
          <cell r="B196" t="str">
            <v>Травяной чай "Три солнца" 100г</v>
          </cell>
          <cell r="C196">
            <v>168</v>
          </cell>
          <cell r="D196">
            <v>181</v>
          </cell>
          <cell r="E196">
            <v>192</v>
          </cell>
        </row>
        <row r="197">
          <cell r="B197" t="str">
            <v>Травяной чай "Сила Кабана" 100г</v>
          </cell>
          <cell r="C197">
            <v>168</v>
          </cell>
          <cell r="D197">
            <v>181</v>
          </cell>
          <cell r="E197">
            <v>192</v>
          </cell>
        </row>
        <row r="198">
          <cell r="B198" t="str">
            <v>Чага-чай 200гр "Огнецвет"</v>
          </cell>
          <cell r="C198">
            <v>180</v>
          </cell>
          <cell r="D198">
            <v>194</v>
          </cell>
          <cell r="E198">
            <v>206</v>
          </cell>
        </row>
        <row r="199">
          <cell r="B199" t="str">
            <v>Мощные корни (женский) 100г</v>
          </cell>
          <cell r="C199">
            <v>180</v>
          </cell>
          <cell r="D199">
            <v>194</v>
          </cell>
          <cell r="E199">
            <v>206</v>
          </cell>
        </row>
        <row r="200">
          <cell r="B200" t="str">
            <v>Живица Алтайская Лиственничная с Пчелиным воском и Прополисом 0,8 г</v>
          </cell>
          <cell r="C200">
            <v>28</v>
          </cell>
          <cell r="D200">
            <v>30</v>
          </cell>
          <cell r="E200">
            <v>32</v>
          </cell>
        </row>
        <row r="201">
          <cell r="B201" t="str">
            <v>Живица Алтайская Лиственничная с шиповником 0,8г</v>
          </cell>
          <cell r="C201">
            <v>28</v>
          </cell>
          <cell r="D201">
            <v>30</v>
          </cell>
          <cell r="E201">
            <v>32</v>
          </cell>
        </row>
        <row r="202">
          <cell r="B202" t="str">
            <v>Банные радости 100мл</v>
          </cell>
          <cell r="C202">
            <v>220</v>
          </cell>
          <cell r="D202">
            <v>235</v>
          </cell>
          <cell r="E202">
            <v>249</v>
          </cell>
        </row>
        <row r="203">
          <cell r="B203" t="str">
            <v>В Ушко капли ушные 10мл</v>
          </cell>
          <cell r="C203">
            <v>137</v>
          </cell>
          <cell r="D203">
            <v>146</v>
          </cell>
          <cell r="E203">
            <v>155</v>
          </cell>
        </row>
        <row r="204">
          <cell r="B204" t="str">
            <v>Фиточай "Цветки ромашки" "Бородинское" 30гр (20 пакетиков)</v>
          </cell>
          <cell r="C204">
            <v>30</v>
          </cell>
          <cell r="D204">
            <v>33</v>
          </cell>
          <cell r="E204">
            <v>34</v>
          </cell>
        </row>
        <row r="205">
          <cell r="B205" t="str">
            <v>Гингко Билоба 50г</v>
          </cell>
          <cell r="C205">
            <v>87</v>
          </cell>
          <cell r="D205">
            <v>94</v>
          </cell>
          <cell r="E205">
            <v>99</v>
          </cell>
        </row>
        <row r="206">
          <cell r="B206" t="str">
            <v>Душица 100гр "Огнецвет"</v>
          </cell>
          <cell r="C206">
            <v>124</v>
          </cell>
          <cell r="D206">
            <v>132</v>
          </cell>
          <cell r="E206">
            <v>139</v>
          </cell>
        </row>
        <row r="207">
          <cell r="B207" t="str">
            <v>Крымская стевия 33г</v>
          </cell>
          <cell r="C207">
            <v>55</v>
          </cell>
          <cell r="D207">
            <v>59</v>
          </cell>
          <cell r="E207">
            <v>62</v>
          </cell>
        </row>
        <row r="208">
          <cell r="B208" t="str">
            <v>Лист Малины 50г</v>
          </cell>
          <cell r="C208">
            <v>73</v>
          </cell>
          <cell r="D208">
            <v>78</v>
          </cell>
          <cell r="E208">
            <v>82</v>
          </cell>
        </row>
        <row r="209">
          <cell r="B209" t="str">
            <v>Боярышника плоды 100г</v>
          </cell>
          <cell r="C209">
            <v>68</v>
          </cell>
          <cell r="D209">
            <v>73</v>
          </cell>
          <cell r="E209">
            <v>77</v>
          </cell>
        </row>
        <row r="210">
          <cell r="B210" t="str">
            <v>Живица Алтайская Лиственничная с Мятой 0,8г</v>
          </cell>
          <cell r="C210">
            <v>28</v>
          </cell>
          <cell r="D210">
            <v>30</v>
          </cell>
          <cell r="E210">
            <v>32</v>
          </cell>
        </row>
        <row r="211">
          <cell r="B211" t="str">
            <v>Элеутерококк 100гр "Огнецвет"</v>
          </cell>
          <cell r="C211">
            <v>124</v>
          </cell>
          <cell r="D211">
            <v>132</v>
          </cell>
          <cell r="E211">
            <v>139</v>
          </cell>
        </row>
        <row r="212">
          <cell r="B212" t="str">
            <v>Травяной чай "Чагуар" 100г</v>
          </cell>
          <cell r="C212">
            <v>157</v>
          </cell>
          <cell r="D212">
            <v>168</v>
          </cell>
          <cell r="E212">
            <v>178</v>
          </cell>
        </row>
        <row r="213">
          <cell r="B213" t="str">
            <v>Живица Алтайская с Пчелиным воском и облепихой 0,8г</v>
          </cell>
          <cell r="C213">
            <v>28</v>
          </cell>
          <cell r="D213">
            <v>30</v>
          </cell>
          <cell r="E213">
            <v>32</v>
          </cell>
        </row>
        <row r="214">
          <cell r="B214" t="str">
            <v>Цикорий сушёный 150г</v>
          </cell>
          <cell r="C214">
            <v>180</v>
          </cell>
          <cell r="D214">
            <v>194</v>
          </cell>
          <cell r="E214">
            <v>206</v>
          </cell>
        </row>
        <row r="215">
          <cell r="B215" t="str">
            <v>Живица Алтайская Лиственничная с пчелиным воском 0,8 г</v>
          </cell>
          <cell r="C215">
            <v>28</v>
          </cell>
          <cell r="D215">
            <v>30</v>
          </cell>
          <cell r="E215">
            <v>32</v>
          </cell>
        </row>
        <row r="216">
          <cell r="B216" t="str">
            <v>Живица Алтайская Кедровая с пчелиным воском 0,8г</v>
          </cell>
          <cell r="C216">
            <v>28</v>
          </cell>
          <cell r="D216">
            <v>30</v>
          </cell>
          <cell r="E216">
            <v>32</v>
          </cell>
        </row>
        <row r="217">
          <cell r="B217" t="str">
            <v>Живица Алтайская с пчелиным воском и ягодами годжи 0,8г</v>
          </cell>
          <cell r="C217">
            <v>28</v>
          </cell>
          <cell r="D217">
            <v>30</v>
          </cell>
          <cell r="E217">
            <v>32</v>
          </cell>
        </row>
        <row r="218">
          <cell r="B218" t="str">
            <v>Чабрец 1 кг вес.</v>
          </cell>
          <cell r="C218">
            <v>875</v>
          </cell>
          <cell r="D218">
            <v>875</v>
          </cell>
          <cell r="E218">
            <v>929</v>
          </cell>
        </row>
        <row r="219">
          <cell r="B219" t="str">
            <v>Саган Дайля 1 кг</v>
          </cell>
          <cell r="C219">
            <v>4350</v>
          </cell>
          <cell r="D219">
            <v>4676</v>
          </cell>
          <cell r="E219">
            <v>4966</v>
          </cell>
        </row>
        <row r="220">
          <cell r="B220" t="str">
            <v>Мята 1 кг</v>
          </cell>
          <cell r="C220">
            <v>443</v>
          </cell>
          <cell r="D220">
            <v>476</v>
          </cell>
          <cell r="E220">
            <v>506</v>
          </cell>
        </row>
        <row r="221">
          <cell r="B221" t="str">
            <v>"Добрыня" чистка для мужчин 100мл</v>
          </cell>
          <cell r="C221">
            <v>634</v>
          </cell>
          <cell r="D221">
            <v>678</v>
          </cell>
          <cell r="E221">
            <v>714</v>
          </cell>
        </row>
        <row r="222">
          <cell r="B222" t="str">
            <v>Липа 50гр "Огнецвет"</v>
          </cell>
          <cell r="C222">
            <v>146</v>
          </cell>
          <cell r="D222">
            <v>156</v>
          </cell>
          <cell r="E222">
            <v>165</v>
          </cell>
        </row>
        <row r="223">
          <cell r="B223" t="str">
            <v>Чага-чай 200гр "Огнецвет" с облепихой</v>
          </cell>
          <cell r="C223">
            <v>157</v>
          </cell>
          <cell r="D223">
            <v>168</v>
          </cell>
          <cell r="E223">
            <v>178</v>
          </cell>
        </row>
        <row r="224">
          <cell r="B224" t="str">
            <v>Чага-чай 200гр "Огнецвет" с шиповником</v>
          </cell>
          <cell r="C224">
            <v>157</v>
          </cell>
          <cell r="D224">
            <v>168</v>
          </cell>
          <cell r="E224">
            <v>178</v>
          </cell>
        </row>
        <row r="225">
          <cell r="B225" t="str">
            <v>Мята 50 гр "Огнецвет"</v>
          </cell>
          <cell r="C225">
            <v>26</v>
          </cell>
          <cell r="D225">
            <v>27</v>
          </cell>
          <cell r="E225">
            <v>29</v>
          </cell>
        </row>
        <row r="226">
          <cell r="B226" t="str">
            <v>"Волшебная Капля" универсальная 10мл</v>
          </cell>
          <cell r="C226">
            <v>148</v>
          </cell>
          <cell r="D226">
            <v>159</v>
          </cell>
          <cell r="E226">
            <v>169</v>
          </cell>
        </row>
        <row r="227">
          <cell r="B227" t="str">
            <v>Саган Дайля 30г "Огнецвет"</v>
          </cell>
          <cell r="C227">
            <v>161</v>
          </cell>
          <cell r="D227">
            <v>195</v>
          </cell>
          <cell r="E227">
            <v>206</v>
          </cell>
        </row>
        <row r="228">
          <cell r="B228" t="str">
            <v>Жива сибирская чистка для женщин 100мл</v>
          </cell>
          <cell r="C228">
            <v>621</v>
          </cell>
          <cell r="D228">
            <v>662</v>
          </cell>
          <cell r="E228">
            <v>703</v>
          </cell>
        </row>
        <row r="229">
          <cell r="B229" t="str">
            <v>Чага-чай 200гр "Огнецвет" с солодкой</v>
          </cell>
          <cell r="C229">
            <v>157</v>
          </cell>
          <cell r="D229">
            <v>168</v>
          </cell>
          <cell r="E229">
            <v>178</v>
          </cell>
        </row>
        <row r="230">
          <cell r="B230" t="str">
            <v>Кизил 100гр "Огнецвет"</v>
          </cell>
          <cell r="C230">
            <v>122</v>
          </cell>
          <cell r="D230">
            <v>130</v>
          </cell>
          <cell r="E230">
            <v>138</v>
          </cell>
        </row>
        <row r="231">
          <cell r="B231" t="str">
            <v>Мощные корни (мужской) 100г</v>
          </cell>
          <cell r="C231">
            <v>180</v>
          </cell>
          <cell r="D231">
            <v>194</v>
          </cell>
          <cell r="E231">
            <v>206</v>
          </cell>
        </row>
        <row r="232">
          <cell r="B232" t="str">
            <v>Масло "Кедровый Спас" живица 5%</v>
          </cell>
          <cell r="C232">
            <v>632</v>
          </cell>
          <cell r="D232">
            <v>679</v>
          </cell>
          <cell r="E232">
            <v>721</v>
          </cell>
        </row>
        <row r="233">
          <cell r="B233" t="str">
            <v>Масло "Кедровый Спас" 100 мл</v>
          </cell>
          <cell r="C233">
            <v>632</v>
          </cell>
          <cell r="D233">
            <v>676</v>
          </cell>
          <cell r="E233">
            <v>715</v>
          </cell>
        </row>
        <row r="234">
          <cell r="B234" t="str">
            <v>Каша "Самарский здоровяк" 240г №57 (Пшенично-овсяная с расторопшей, льном и кедровым орехом)</v>
          </cell>
          <cell r="C234">
            <v>156</v>
          </cell>
          <cell r="D234">
            <v>168</v>
          </cell>
          <cell r="E234">
            <v>178</v>
          </cell>
        </row>
        <row r="235">
          <cell r="B235" t="str">
            <v>Каша "Самарский здоровяк" 240г №61 (Пшенично-овсяная с виноградной косточкой)</v>
          </cell>
          <cell r="C235">
            <v>156</v>
          </cell>
          <cell r="D235">
            <v>168</v>
          </cell>
          <cell r="E235">
            <v>178</v>
          </cell>
        </row>
        <row r="236">
          <cell r="B236" t="str">
            <v>Готовый завтрак из полбы без сахара 150г</v>
          </cell>
          <cell r="C236">
            <v>86</v>
          </cell>
          <cell r="D236">
            <v>92</v>
          </cell>
          <cell r="E236">
            <v>98</v>
          </cell>
        </row>
        <row r="237">
          <cell r="B237" t="str">
            <v>Каша льняная с изюмом и кунжутом 400г</v>
          </cell>
          <cell r="C237">
            <v>92</v>
          </cell>
          <cell r="D237">
            <v>103</v>
          </cell>
          <cell r="E237">
            <v>110</v>
          </cell>
        </row>
        <row r="238">
          <cell r="B238" t="str">
            <v>Каша льняная с яблоком и корицей 400г</v>
          </cell>
          <cell r="C238">
            <v>92</v>
          </cell>
          <cell r="D238">
            <v>103</v>
          </cell>
          <cell r="E238">
            <v>110</v>
          </cell>
        </row>
        <row r="239">
          <cell r="B239" t="str">
            <v>Каша Конопляная с морской капустой 250г</v>
          </cell>
          <cell r="C239">
            <v>160</v>
          </cell>
          <cell r="D239">
            <v>171</v>
          </cell>
          <cell r="E239">
            <v>180</v>
          </cell>
        </row>
        <row r="240">
          <cell r="B240" t="str">
            <v>Каша льняная с кэробом и кунжутом 400г</v>
          </cell>
          <cell r="C240">
            <v>92</v>
          </cell>
          <cell r="D240">
            <v>103</v>
          </cell>
          <cell r="E240">
            <v>110</v>
          </cell>
        </row>
        <row r="241">
          <cell r="B241" t="str">
            <v>Каша из полбы мгновенная 30г</v>
          </cell>
          <cell r="C241">
            <v>26</v>
          </cell>
          <cell r="D241">
            <v>27</v>
          </cell>
          <cell r="E241">
            <v>29</v>
          </cell>
        </row>
        <row r="242">
          <cell r="B242" t="str">
            <v>Смолка жевательная "Сера" 5г "Универсиада 2019"</v>
          </cell>
          <cell r="C242">
            <v>24</v>
          </cell>
          <cell r="D242">
            <v>26</v>
          </cell>
          <cell r="E242">
            <v>28</v>
          </cell>
        </row>
        <row r="243">
          <cell r="B243" t="str">
            <v>Кедровая Витаминка для детей 10мл</v>
          </cell>
          <cell r="C243">
            <v>143</v>
          </cell>
          <cell r="D243">
            <v>152</v>
          </cell>
          <cell r="E243">
            <v>162</v>
          </cell>
        </row>
        <row r="244">
          <cell r="B244" t="str">
            <v>Хвойка Средство для принятия ванн 1л</v>
          </cell>
          <cell r="C244">
            <v>292</v>
          </cell>
          <cell r="D244">
            <v>313</v>
          </cell>
          <cell r="E244">
            <v>329</v>
          </cell>
        </row>
        <row r="245">
          <cell r="B245" t="str">
            <v>Каша льняная с расторопшей 400г (Добрый Лён)</v>
          </cell>
          <cell r="C245">
            <v>87</v>
          </cell>
          <cell r="D245">
            <v>93</v>
          </cell>
          <cell r="E245">
            <v>99</v>
          </cell>
        </row>
        <row r="246">
          <cell r="B246" t="str">
            <v>Масло "Духобор" 100мл</v>
          </cell>
          <cell r="C246">
            <v>658</v>
          </cell>
          <cell r="D246">
            <v>704</v>
          </cell>
          <cell r="E246">
            <v>741</v>
          </cell>
        </row>
        <row r="247">
          <cell r="B247" t="str">
            <v>Каша льняная с кедровой мукой 400г (Добрый Лён)</v>
          </cell>
          <cell r="C247">
            <v>87</v>
          </cell>
          <cell r="D247">
            <v>93</v>
          </cell>
          <cell r="E247">
            <v>99</v>
          </cell>
        </row>
        <row r="248">
          <cell r="B248" t="str">
            <v>Масло "Для макушки" 50мл</v>
          </cell>
          <cell r="C248">
            <v>313</v>
          </cell>
          <cell r="D248">
            <v>335</v>
          </cell>
          <cell r="E248">
            <v>352</v>
          </cell>
        </row>
        <row r="249">
          <cell r="B249" t="str">
            <v>Смолка жевательная "Сера" 5г</v>
          </cell>
          <cell r="C249">
            <v>15</v>
          </cell>
          <cell r="D249">
            <v>16</v>
          </cell>
          <cell r="E249">
            <v>17</v>
          </cell>
        </row>
        <row r="250">
          <cell r="B250" t="str">
            <v>Каша льняная с амарантом 400г (Добрый Лён)</v>
          </cell>
          <cell r="C250">
            <v>87</v>
          </cell>
          <cell r="D250">
            <v>93</v>
          </cell>
          <cell r="E250">
            <v>99</v>
          </cell>
        </row>
        <row r="251">
          <cell r="B251" t="str">
            <v>Каша льняная с зародышем пшеницы 400г (Добрый Лён)</v>
          </cell>
          <cell r="C251">
            <v>87</v>
          </cell>
          <cell r="D251">
            <v>93</v>
          </cell>
          <cell r="E251">
            <v>99</v>
          </cell>
        </row>
        <row r="252">
          <cell r="B252" t="str">
            <v>"Телохранитель" бальзам живичный 100мл</v>
          </cell>
          <cell r="C252">
            <v>658</v>
          </cell>
          <cell r="D252">
            <v>704</v>
          </cell>
          <cell r="E252">
            <v>741</v>
          </cell>
        </row>
        <row r="253">
          <cell r="B253" t="str">
            <v>Каша "Самарский здоровяк" 240г №71 (гречка, толокно, расторопша, лён)</v>
          </cell>
          <cell r="C253">
            <v>182</v>
          </cell>
          <cell r="D253">
            <v>195</v>
          </cell>
          <cell r="E253">
            <v>206</v>
          </cell>
        </row>
        <row r="254">
          <cell r="B254" t="str">
            <v>Каша льняная с кунжутом 400г (Добрый Лён)</v>
          </cell>
          <cell r="C254">
            <v>87</v>
          </cell>
          <cell r="D254">
            <v>93</v>
          </cell>
          <cell r="E254">
            <v>99</v>
          </cell>
        </row>
        <row r="255">
          <cell r="B255" t="str">
            <v>Мазь "Млада" 30мл</v>
          </cell>
          <cell r="C255">
            <v>173</v>
          </cell>
          <cell r="D255">
            <v>186</v>
          </cell>
          <cell r="E255">
            <v>197</v>
          </cell>
        </row>
        <row r="256">
          <cell r="B256" t="str">
            <v>Воздушные зёрна из полбы без сахара 170г</v>
          </cell>
          <cell r="C256">
            <v>86</v>
          </cell>
          <cell r="D256">
            <v>93</v>
          </cell>
          <cell r="E256">
            <v>99</v>
          </cell>
        </row>
        <row r="257">
          <cell r="B257" t="str">
            <v>Каша из полбы с курагой 200г "ВастЭко"</v>
          </cell>
          <cell r="C257">
            <v>76</v>
          </cell>
          <cell r="D257">
            <v>82</v>
          </cell>
          <cell r="E257">
            <v>87</v>
          </cell>
        </row>
        <row r="258">
          <cell r="B258" t="str">
            <v>Смолка жевательная "Живичка" 5г</v>
          </cell>
          <cell r="C258">
            <v>22</v>
          </cell>
          <cell r="D258">
            <v>24</v>
          </cell>
          <cell r="E258">
            <v>25</v>
          </cell>
        </row>
        <row r="259">
          <cell r="B259" t="str">
            <v>Каша "Самарский здоровяк" 240г №64 (  пшенично-овсяная с облепихой и арбузной семечкой)</v>
          </cell>
          <cell r="C259">
            <v>156</v>
          </cell>
          <cell r="D259">
            <v>168</v>
          </cell>
          <cell r="E259">
            <v>178</v>
          </cell>
        </row>
        <row r="260">
          <cell r="B260" t="str">
            <v>Мумиё Алтайское "Бальзам гор" 30г</v>
          </cell>
          <cell r="C260">
            <v>67</v>
          </cell>
          <cell r="D260">
            <v>72</v>
          </cell>
          <cell r="E260">
            <v>76</v>
          </cell>
        </row>
        <row r="261">
          <cell r="B261" t="str">
            <v>"Забота" масло суставное 50мл</v>
          </cell>
          <cell r="C261">
            <v>186</v>
          </cell>
          <cell r="D261">
            <v>200</v>
          </cell>
          <cell r="E261">
            <v>212</v>
          </cell>
        </row>
        <row r="262">
          <cell r="B262" t="str">
            <v>"Тунга" эликсир 250 мл</v>
          </cell>
          <cell r="C262">
            <v>192</v>
          </cell>
          <cell r="D262">
            <v>206</v>
          </cell>
          <cell r="E262">
            <v>219</v>
          </cell>
        </row>
        <row r="263">
          <cell r="B263" t="str">
            <v>"Целитель" живица кедра 30% 50мл</v>
          </cell>
          <cell r="C263">
            <v>174</v>
          </cell>
          <cell r="D263">
            <v>187</v>
          </cell>
          <cell r="E263">
            <v>199</v>
          </cell>
        </row>
        <row r="264">
          <cell r="B264" t="str">
            <v>"Хрусталик" кедровые капли для глаз 10мл</v>
          </cell>
          <cell r="C264">
            <v>142</v>
          </cell>
          <cell r="D264">
            <v>151</v>
          </cell>
          <cell r="E264">
            <v>160</v>
          </cell>
        </row>
        <row r="265">
          <cell r="B265" t="str">
            <v>"Череда" средство для принятия ванн 1л</v>
          </cell>
          <cell r="C265">
            <v>292</v>
          </cell>
          <cell r="D265">
            <v>313</v>
          </cell>
          <cell r="E265">
            <v>329</v>
          </cell>
        </row>
        <row r="266">
          <cell r="B266" t="str">
            <v>"Чистотел" средство для принятия ванн 1л</v>
          </cell>
          <cell r="C266">
            <v>297</v>
          </cell>
          <cell r="D266">
            <v>317</v>
          </cell>
          <cell r="E266">
            <v>334</v>
          </cell>
        </row>
        <row r="267">
          <cell r="B267" t="str">
            <v>Живица Кедра 15% 250мл</v>
          </cell>
          <cell r="C267">
            <v>375</v>
          </cell>
          <cell r="D267">
            <v>400</v>
          </cell>
          <cell r="E267">
            <v>425</v>
          </cell>
        </row>
        <row r="268">
          <cell r="B268" t="str">
            <v>Каша льняная с морковью и кунжутом 400г</v>
          </cell>
          <cell r="C268">
            <v>92</v>
          </cell>
          <cell r="D268">
            <v>103</v>
          </cell>
          <cell r="E268">
            <v>110</v>
          </cell>
        </row>
        <row r="269">
          <cell r="B269" t="str">
            <v>Мазь «Ладушка» универсальная 30мл</v>
          </cell>
          <cell r="C269">
            <v>167</v>
          </cell>
          <cell r="D269">
            <v>179</v>
          </cell>
          <cell r="E269">
            <v>190</v>
          </cell>
        </row>
        <row r="270">
          <cell r="B270" t="str">
            <v>"Счастливый носик" капли для носа 10мл</v>
          </cell>
          <cell r="C270">
            <v>116</v>
          </cell>
          <cell r="D270">
            <v>124</v>
          </cell>
          <cell r="E270">
            <v>132</v>
          </cell>
        </row>
        <row r="271">
          <cell r="B271" t="str">
            <v>Кедровый анти-гриппин 100мл</v>
          </cell>
          <cell r="C271">
            <v>259</v>
          </cell>
          <cell r="D271">
            <v>276</v>
          </cell>
          <cell r="E271">
            <v>293</v>
          </cell>
        </row>
        <row r="272">
          <cell r="B272" t="str">
            <v>Мазь Огонёк для суставов 30мл</v>
          </cell>
          <cell r="C272">
            <v>174</v>
          </cell>
          <cell r="D272">
            <v>187</v>
          </cell>
          <cell r="E272">
            <v>199</v>
          </cell>
        </row>
        <row r="273">
          <cell r="B273" t="str">
            <v>Живица Кедра 10% 250мл</v>
          </cell>
          <cell r="C273">
            <v>318</v>
          </cell>
          <cell r="D273">
            <v>339</v>
          </cell>
          <cell r="E273">
            <v>360</v>
          </cell>
        </row>
        <row r="274">
          <cell r="B274" t="str">
            <v>Эликсир молодости 100 мл</v>
          </cell>
          <cell r="C274">
            <v>601</v>
          </cell>
          <cell r="D274">
            <v>646</v>
          </cell>
          <cell r="E274">
            <v>686</v>
          </cell>
        </row>
        <row r="275">
          <cell r="B275" t="str">
            <v>Готовый завтрак из полбы со стевией 150г</v>
          </cell>
          <cell r="C275">
            <v>89</v>
          </cell>
          <cell r="D275">
            <v>96</v>
          </cell>
          <cell r="E275">
            <v>102</v>
          </cell>
        </row>
        <row r="276">
          <cell r="B276" t="str">
            <v>Коктейль Цельнозерновой лён-гречка-овёс 270г</v>
          </cell>
          <cell r="C276">
            <v>61</v>
          </cell>
          <cell r="D276">
            <v>65</v>
          </cell>
          <cell r="E276">
            <v>69</v>
          </cell>
        </row>
        <row r="277">
          <cell r="B277" t="str">
            <v>Котлеты гречневые с асафетидой и специями 230г</v>
          </cell>
          <cell r="C277">
            <v>60</v>
          </cell>
          <cell r="D277">
            <v>65</v>
          </cell>
          <cell r="E277">
            <v>68</v>
          </cell>
        </row>
        <row r="278">
          <cell r="B278" t="str">
            <v>Котлеты гречневые с чесноком и специями 230г</v>
          </cell>
          <cell r="C278">
            <v>57</v>
          </cell>
          <cell r="D278">
            <v>60</v>
          </cell>
          <cell r="E278">
            <v>64</v>
          </cell>
        </row>
        <row r="279">
          <cell r="B279" t="str">
            <v>Котлеты из красной чечевицы с асафетидой и специями 230 гр</v>
          </cell>
          <cell r="C279">
            <v>60</v>
          </cell>
          <cell r="D279">
            <v>65</v>
          </cell>
          <cell r="E279">
            <v>68</v>
          </cell>
        </row>
        <row r="280">
          <cell r="B280" t="str">
            <v>Котлеты нутовые с асафетидой и специями 230г</v>
          </cell>
          <cell r="C280">
            <v>53</v>
          </cell>
          <cell r="D280">
            <v>56</v>
          </cell>
          <cell r="E280">
            <v>59</v>
          </cell>
        </row>
        <row r="281">
          <cell r="B281" t="str">
            <v>Тофу-паштет "Испанский", 200г</v>
          </cell>
          <cell r="C281">
            <v>131</v>
          </cell>
          <cell r="D281">
            <v>139</v>
          </cell>
          <cell r="E281">
            <v>148</v>
          </cell>
        </row>
        <row r="282">
          <cell r="B282" t="str">
            <v>Крупа пшеничная дроблёная БИО 0,5кг</v>
          </cell>
          <cell r="C282">
            <v>60</v>
          </cell>
          <cell r="D282">
            <v>64</v>
          </cell>
          <cell r="E282">
            <v>68</v>
          </cell>
        </row>
        <row r="283">
          <cell r="B283" t="str">
            <v>Хлопья 4 злака пророщенные 300г "Дивинка"</v>
          </cell>
          <cell r="C283">
            <v>62</v>
          </cell>
          <cell r="D283">
            <v>66</v>
          </cell>
          <cell r="E283">
            <v>70</v>
          </cell>
        </row>
        <row r="284">
          <cell r="B284" t="str">
            <v>Кедровая каша Три пользы 250г</v>
          </cell>
          <cell r="C284">
            <v>249</v>
          </cell>
          <cell r="D284">
            <v>267</v>
          </cell>
          <cell r="E284">
            <v>281</v>
          </cell>
        </row>
        <row r="285">
          <cell r="B285" t="str">
            <v>Льняная каша Стоп-диабет 400г</v>
          </cell>
          <cell r="C285">
            <v>137</v>
          </cell>
          <cell r="D285">
            <v>146</v>
          </cell>
          <cell r="E285">
            <v>154</v>
          </cell>
        </row>
        <row r="286">
          <cell r="B286" t="str">
            <v>Льняная каша Стоп-холестерин 400г</v>
          </cell>
          <cell r="C286">
            <v>137</v>
          </cell>
          <cell r="D286">
            <v>146</v>
          </cell>
          <cell r="E286">
            <v>154</v>
          </cell>
        </row>
        <row r="287">
          <cell r="B287" t="str">
            <v>Льняная каша Худейка 400г</v>
          </cell>
          <cell r="C287">
            <v>119</v>
          </cell>
          <cell r="D287">
            <v>127</v>
          </cell>
          <cell r="E287">
            <v>134</v>
          </cell>
        </row>
        <row r="288">
          <cell r="B288" t="str">
            <v>Хлопья пшеничные БИО 500г</v>
          </cell>
          <cell r="C288">
            <v>95</v>
          </cell>
          <cell r="D288">
            <v>102</v>
          </cell>
          <cell r="E288">
            <v>108</v>
          </cell>
        </row>
        <row r="289">
          <cell r="B289" t="str">
            <v>Хлопья овсяные БИО 500г</v>
          </cell>
          <cell r="C289">
            <v>109</v>
          </cell>
          <cell r="D289">
            <v>116</v>
          </cell>
          <cell r="E289">
            <v>122</v>
          </cell>
        </row>
        <row r="290">
          <cell r="B290" t="str">
            <v>Полба Морская капуста и свёкла 200г</v>
          </cell>
          <cell r="C290">
            <v>69</v>
          </cell>
          <cell r="D290">
            <v>73</v>
          </cell>
          <cell r="E290">
            <v>78</v>
          </cell>
        </row>
        <row r="291">
          <cell r="B291" t="str">
            <v>Крупа манная с отрубями БИО 1кг</v>
          </cell>
          <cell r="C291">
            <v>89</v>
          </cell>
          <cell r="D291">
            <v>95</v>
          </cell>
          <cell r="E291">
            <v>100</v>
          </cell>
        </row>
        <row r="292">
          <cell r="B292" t="str">
            <v>Льняная Каша-малаша 400г</v>
          </cell>
          <cell r="C292">
            <v>146</v>
          </cell>
          <cell r="D292">
            <v>156</v>
          </cell>
          <cell r="E292">
            <v>164</v>
          </cell>
        </row>
        <row r="293">
          <cell r="B293" t="str">
            <v>Крупа перловая БИО 5кг</v>
          </cell>
          <cell r="C293">
            <v>392</v>
          </cell>
          <cell r="D293">
            <v>418</v>
          </cell>
          <cell r="E293">
            <v>444</v>
          </cell>
        </row>
        <row r="294">
          <cell r="B294" t="str">
            <v>Крупа пшеничная дроблёная БИО 5кг</v>
          </cell>
          <cell r="C294">
            <v>476</v>
          </cell>
          <cell r="D294">
            <v>509</v>
          </cell>
          <cell r="E294">
            <v>536</v>
          </cell>
        </row>
        <row r="295">
          <cell r="B295" t="str">
            <v>Крупа полбы дроблёная БИО 5кг</v>
          </cell>
          <cell r="C295">
            <v>792</v>
          </cell>
          <cell r="D295">
            <v>848</v>
          </cell>
          <cell r="E295">
            <v>893</v>
          </cell>
        </row>
        <row r="296">
          <cell r="B296" t="str">
            <v>Льняная каша Рыбацкая 400г</v>
          </cell>
          <cell r="C296">
            <v>116</v>
          </cell>
          <cell r="D296">
            <v>125</v>
          </cell>
          <cell r="E296">
            <v>131</v>
          </cell>
        </row>
        <row r="297">
          <cell r="B297" t="str">
            <v>Хлопья ржаные 400г "БиоХутор"</v>
          </cell>
          <cell r="C297">
            <v>96</v>
          </cell>
          <cell r="D297">
            <v>102</v>
          </cell>
          <cell r="E297">
            <v>108</v>
          </cell>
        </row>
        <row r="298">
          <cell r="B298" t="str">
            <v>Хлопья из полбы 400г "БиоХутор"</v>
          </cell>
          <cell r="C298">
            <v>96</v>
          </cell>
          <cell r="D298">
            <v>102</v>
          </cell>
          <cell r="E298">
            <v>108</v>
          </cell>
        </row>
        <row r="299">
          <cell r="B299" t="str">
            <v>Суп фасолевый 28гр</v>
          </cell>
          <cell r="C299">
            <v>19</v>
          </cell>
          <cell r="D299">
            <v>20</v>
          </cell>
          <cell r="E299">
            <v>21</v>
          </cell>
        </row>
        <row r="300">
          <cell r="B300" t="str">
            <v>Суп чечевичный 28гр</v>
          </cell>
          <cell r="C300">
            <v>19</v>
          </cell>
          <cell r="D300">
            <v>20</v>
          </cell>
          <cell r="E300">
            <v>21</v>
          </cell>
        </row>
        <row r="301">
          <cell r="B301" t="str">
            <v>Крупа полбяная 1кг "БиоХутор"</v>
          </cell>
          <cell r="C301">
            <v>74</v>
          </cell>
          <cell r="D301">
            <v>79</v>
          </cell>
          <cell r="E301">
            <v>83</v>
          </cell>
        </row>
        <row r="302">
          <cell r="B302" t="str">
            <v>Котлеты гречневые (хлопья) 500г</v>
          </cell>
          <cell r="C302">
            <v>82</v>
          </cell>
          <cell r="D302">
            <v>88</v>
          </cell>
          <cell r="E302">
            <v>93</v>
          </cell>
        </row>
        <row r="303">
          <cell r="B303" t="str">
            <v>Крупа полбы дроблёная БИО 1кг</v>
          </cell>
          <cell r="C303">
            <v>172</v>
          </cell>
          <cell r="D303">
            <v>184</v>
          </cell>
          <cell r="E303">
            <v>193</v>
          </cell>
        </row>
        <row r="304">
          <cell r="B304" t="str">
            <v>Котлеты из зелёной чечевицы с асафетидой и специями 230г</v>
          </cell>
          <cell r="C304">
            <v>60</v>
          </cell>
          <cell r="D304">
            <v>65</v>
          </cell>
          <cell r="E304">
            <v>68</v>
          </cell>
        </row>
        <row r="305">
          <cell r="B305" t="str">
            <v>Каша "Самарский здоровяк" 240г №84 (безглютеновая)</v>
          </cell>
          <cell r="C305">
            <v>182</v>
          </cell>
          <cell r="D305">
            <v>195</v>
          </cell>
          <cell r="E305">
            <v>206</v>
          </cell>
        </row>
        <row r="306">
          <cell r="B306" t="str">
            <v>Котлеты гороховые с чесноком и специями 230г</v>
          </cell>
          <cell r="C306">
            <v>49</v>
          </cell>
          <cell r="D306">
            <v>52</v>
          </cell>
          <cell r="E306">
            <v>55</v>
          </cell>
        </row>
        <row r="307">
          <cell r="B307" t="str">
            <v>Котлеты из зелёной чечевицы с чесноком и специями 230г</v>
          </cell>
          <cell r="C307">
            <v>57</v>
          </cell>
          <cell r="D307">
            <v>60</v>
          </cell>
          <cell r="E307">
            <v>64</v>
          </cell>
        </row>
        <row r="308">
          <cell r="B308" t="str">
            <v>Котлеты из зелёной чечевицы (хлопья) 500г</v>
          </cell>
          <cell r="C308">
            <v>82</v>
          </cell>
          <cell r="D308">
            <v>88</v>
          </cell>
          <cell r="E308">
            <v>93</v>
          </cell>
        </row>
        <row r="309">
          <cell r="B309" t="str">
            <v>Суп гречневый 28гр</v>
          </cell>
          <cell r="C309">
            <v>19</v>
          </cell>
          <cell r="D309">
            <v>20</v>
          </cell>
          <cell r="E309">
            <v>21</v>
          </cell>
        </row>
        <row r="310">
          <cell r="B310" t="str">
            <v>Суп овсяный 28гр</v>
          </cell>
          <cell r="C310">
            <v>19</v>
          </cell>
          <cell r="D310">
            <v>20</v>
          </cell>
          <cell r="E310">
            <v>21</v>
          </cell>
        </row>
        <row r="311">
          <cell r="B311" t="str">
            <v>Котлеты из красной чечевицы (хлопья) 500гр</v>
          </cell>
          <cell r="C311">
            <v>82</v>
          </cell>
          <cell r="D311">
            <v>88</v>
          </cell>
          <cell r="E311">
            <v>93</v>
          </cell>
        </row>
        <row r="312">
          <cell r="B312" t="str">
            <v>Котлеты из красной чечевицы с чесноком и специями 230г</v>
          </cell>
          <cell r="C312">
            <v>57</v>
          </cell>
          <cell r="D312">
            <v>60</v>
          </cell>
          <cell r="E312">
            <v>64</v>
          </cell>
        </row>
        <row r="313">
          <cell r="B313" t="str">
            <v>Крупа пшеничная дроблёная БИО 1кг</v>
          </cell>
          <cell r="C313">
            <v>108</v>
          </cell>
          <cell r="D313">
            <v>115</v>
          </cell>
          <cell r="E313">
            <v>121</v>
          </cell>
        </row>
        <row r="314">
          <cell r="B314" t="str">
            <v>Котлеты из белой кукурузы с чесноком и специями 230г</v>
          </cell>
          <cell r="C314">
            <v>49</v>
          </cell>
          <cell r="D314">
            <v>52</v>
          </cell>
          <cell r="E314">
            <v>55</v>
          </cell>
        </row>
        <row r="315">
          <cell r="B315" t="str">
            <v>Котлеты из белой кукурузы (хлопья)  500гр</v>
          </cell>
          <cell r="C315">
            <v>75</v>
          </cell>
          <cell r="D315">
            <v>81</v>
          </cell>
          <cell r="E315">
            <v>85</v>
          </cell>
        </row>
        <row r="316">
          <cell r="B316" t="str">
            <v>Котлеты гороховые (хлопья) 500г</v>
          </cell>
          <cell r="C316">
            <v>75</v>
          </cell>
          <cell r="D316">
            <v>81</v>
          </cell>
          <cell r="E316">
            <v>85</v>
          </cell>
        </row>
        <row r="317">
          <cell r="B317" t="str">
            <v>Котлеты гороховые с асафетидой и специями 230г</v>
          </cell>
          <cell r="C317">
            <v>53</v>
          </cell>
          <cell r="D317">
            <v>56</v>
          </cell>
          <cell r="E317">
            <v>59</v>
          </cell>
        </row>
        <row r="318">
          <cell r="B318" t="str">
            <v>Хлопья ржаные БИО 500г</v>
          </cell>
          <cell r="C318">
            <v>97</v>
          </cell>
          <cell r="D318">
            <v>103</v>
          </cell>
          <cell r="E318">
            <v>109</v>
          </cell>
        </row>
        <row r="319">
          <cell r="B319" t="str">
            <v>Крупа перловая БИО 750г</v>
          </cell>
          <cell r="C319">
            <v>78</v>
          </cell>
          <cell r="D319">
            <v>84</v>
          </cell>
          <cell r="E319">
            <v>89</v>
          </cell>
        </row>
        <row r="320">
          <cell r="B320" t="str">
            <v>Крупа овсяная дроблёная 750г</v>
          </cell>
          <cell r="C320">
            <v>110</v>
          </cell>
          <cell r="D320">
            <v>118</v>
          </cell>
          <cell r="E320">
            <v>124</v>
          </cell>
        </row>
        <row r="321">
          <cell r="B321" t="str">
            <v>Крупа ржаная 1кг "БиоХутор"</v>
          </cell>
          <cell r="C321">
            <v>66</v>
          </cell>
          <cell r="D321">
            <v>71</v>
          </cell>
          <cell r="E321">
            <v>76</v>
          </cell>
        </row>
        <row r="322">
          <cell r="B322" t="str">
            <v>Суп нутовый 28гр</v>
          </cell>
          <cell r="C322">
            <v>19</v>
          </cell>
          <cell r="D322">
            <v>20</v>
          </cell>
          <cell r="E322">
            <v>21</v>
          </cell>
        </row>
        <row r="323">
          <cell r="B323" t="str">
            <v>Суп гороховый 28гр</v>
          </cell>
          <cell r="C323">
            <v>19</v>
          </cell>
          <cell r="D323">
            <v>20</v>
          </cell>
          <cell r="E323">
            <v>21</v>
          </cell>
        </row>
        <row r="324">
          <cell r="B324" t="str">
            <v>Хлопья из зелёной гречки 400г "ВастЭко"</v>
          </cell>
          <cell r="C324">
            <v>100</v>
          </cell>
          <cell r="D324">
            <v>107</v>
          </cell>
          <cell r="E324">
            <v>114</v>
          </cell>
        </row>
        <row r="325">
          <cell r="B325" t="str">
            <v>Хлопья из полбы 400г "ВастЭко"</v>
          </cell>
          <cell r="C325">
            <v>77</v>
          </cell>
          <cell r="D325">
            <v>83</v>
          </cell>
          <cell r="E325">
            <v>90</v>
          </cell>
        </row>
        <row r="326">
          <cell r="B326" t="str">
            <v>Крупа полбяная 25 кг БиоХутор</v>
          </cell>
          <cell r="C326">
            <v>1853</v>
          </cell>
          <cell r="D326">
            <v>1980</v>
          </cell>
          <cell r="E326">
            <v>2085</v>
          </cell>
        </row>
        <row r="327">
          <cell r="B327" t="str">
            <v>Хлопья из полбы цельзнозерновые БИО 4кг "Чёрный Хлеб"</v>
          </cell>
          <cell r="C327">
            <v>671</v>
          </cell>
          <cell r="D327">
            <v>718</v>
          </cell>
          <cell r="E327">
            <v>756</v>
          </cell>
        </row>
        <row r="328">
          <cell r="B328" t="str">
            <v>Хлопья овсяные 400г "БиоХутор"</v>
          </cell>
          <cell r="C328">
            <v>96</v>
          </cell>
          <cell r="D328">
            <v>102</v>
          </cell>
          <cell r="E328">
            <v>108</v>
          </cell>
        </row>
        <row r="329">
          <cell r="B329" t="str">
            <v>Тофу-паштет  "Индийский", 200г</v>
          </cell>
          <cell r="C329">
            <v>131</v>
          </cell>
          <cell r="D329">
            <v>139</v>
          </cell>
          <cell r="E329">
            <v>148</v>
          </cell>
        </row>
        <row r="330">
          <cell r="B330" t="str">
            <v>Хлопья овсяные цельзнозерновые БИО 4кг "Чёрный Хлеб"</v>
          </cell>
          <cell r="C330">
            <v>405</v>
          </cell>
          <cell r="D330">
            <v>454</v>
          </cell>
          <cell r="E330">
            <v>482</v>
          </cell>
        </row>
        <row r="331">
          <cell r="B331" t="str">
            <v>Хлопья из спельты цельнозерновые БИО 4кг "Чёрный Хлеб"</v>
          </cell>
          <cell r="C331">
            <v>794</v>
          </cell>
          <cell r="D331">
            <v>846</v>
          </cell>
          <cell r="E331">
            <v>899</v>
          </cell>
        </row>
        <row r="332">
          <cell r="B332" t="str">
            <v>Хлопья Полбяные пророщенные 300г "Дивинка"</v>
          </cell>
          <cell r="C332">
            <v>65</v>
          </cell>
          <cell r="D332">
            <v>69</v>
          </cell>
          <cell r="E332">
            <v>73</v>
          </cell>
        </row>
        <row r="333">
          <cell r="B333" t="str">
            <v>Хлопья овсяные пророщенные 300г "Дивинка"</v>
          </cell>
          <cell r="C333">
            <v>57</v>
          </cell>
          <cell r="D333">
            <v>61</v>
          </cell>
          <cell r="E333">
            <v>64</v>
          </cell>
        </row>
        <row r="334">
          <cell r="B334" t="str">
            <v>Крупа ржаная дроблёная БИО 1кг</v>
          </cell>
          <cell r="C334">
            <v>108</v>
          </cell>
          <cell r="D334">
            <v>116</v>
          </cell>
          <cell r="E334">
            <v>122</v>
          </cell>
        </row>
        <row r="335">
          <cell r="B335" t="str">
            <v>Хумус сухой 66гр</v>
          </cell>
          <cell r="C335">
            <v>36</v>
          </cell>
          <cell r="D335">
            <v>39</v>
          </cell>
          <cell r="E335">
            <v>41</v>
          </cell>
        </row>
        <row r="336">
          <cell r="B336" t="str">
            <v>Котлеты из белой кукурузы с асафетидой и специями 230г</v>
          </cell>
          <cell r="C336">
            <v>53</v>
          </cell>
          <cell r="D336">
            <v>56</v>
          </cell>
          <cell r="E336">
            <v>59</v>
          </cell>
        </row>
        <row r="337">
          <cell r="B337" t="str">
            <v>Крупа ржаная дроблёная БИО 0,5кг</v>
          </cell>
          <cell r="C337">
            <v>59</v>
          </cell>
          <cell r="D337">
            <v>63</v>
          </cell>
          <cell r="E337">
            <v>67</v>
          </cell>
        </row>
        <row r="338">
          <cell r="B338" t="str">
            <v>Каша соль, перец, зира 44г</v>
          </cell>
          <cell r="C338">
            <v>35</v>
          </cell>
          <cell r="D338">
            <v>38</v>
          </cell>
          <cell r="E338">
            <v>40</v>
          </cell>
        </row>
        <row r="339">
          <cell r="B339" t="str">
            <v>Котлеты нутовые с чесноком и специями 230г</v>
          </cell>
          <cell r="C339">
            <v>49</v>
          </cell>
          <cell r="D339">
            <v>52</v>
          </cell>
          <cell r="E339">
            <v>55</v>
          </cell>
        </row>
        <row r="340">
          <cell r="B340" t="str">
            <v>Котлеты нутовые (хлопья) 500г</v>
          </cell>
          <cell r="C340">
            <v>75</v>
          </cell>
          <cell r="D340">
            <v>81</v>
          </cell>
          <cell r="E340">
            <v>85</v>
          </cell>
        </row>
        <row r="341">
          <cell r="B341" t="str">
            <v>Хлопья из спельты БИО 500г</v>
          </cell>
          <cell r="C341">
            <v>181</v>
          </cell>
          <cell r="D341">
            <v>194</v>
          </cell>
          <cell r="E341">
            <v>204</v>
          </cell>
        </row>
        <row r="342">
          <cell r="B342" t="str">
            <v>Тофу-паштет "Прованс", 200г</v>
          </cell>
          <cell r="C342">
            <v>131</v>
          </cell>
          <cell r="D342">
            <v>139</v>
          </cell>
          <cell r="E342">
            <v>148</v>
          </cell>
        </row>
        <row r="343">
          <cell r="B343" t="str">
            <v>Крупа ржаная дроблёная БИО 5кг</v>
          </cell>
          <cell r="C343">
            <v>480</v>
          </cell>
          <cell r="D343">
            <v>513</v>
          </cell>
          <cell r="E343">
            <v>541</v>
          </cell>
        </row>
        <row r="344">
          <cell r="B344" t="str">
            <v>Крупа полбы дроблёная БИО 0,5кг</v>
          </cell>
          <cell r="C344">
            <v>121</v>
          </cell>
          <cell r="D344">
            <v>129</v>
          </cell>
          <cell r="E344">
            <v>137</v>
          </cell>
        </row>
        <row r="345">
          <cell r="B345" t="str">
            <v>Хлопья полбяные БИО 500г</v>
          </cell>
          <cell r="C345">
            <v>151</v>
          </cell>
          <cell r="D345">
            <v>161</v>
          </cell>
          <cell r="E345">
            <v>170</v>
          </cell>
        </row>
        <row r="346">
          <cell r="B346" t="str">
            <v>Каша "Самарский здоровяк" 240г №91 (амарант кунжут)</v>
          </cell>
          <cell r="C346">
            <v>170</v>
          </cell>
          <cell r="D346">
            <v>182</v>
          </cell>
          <cell r="E346">
            <v>192</v>
          </cell>
        </row>
        <row r="347">
          <cell r="B347" t="str">
            <v>Хлопья чечевичные красные 400г "БиоХутор"</v>
          </cell>
          <cell r="C347">
            <v>96</v>
          </cell>
          <cell r="D347">
            <v>102</v>
          </cell>
          <cell r="E347">
            <v>108</v>
          </cell>
        </row>
        <row r="348">
          <cell r="B348" t="str">
            <v>Льняная каша Богатырская 400г</v>
          </cell>
          <cell r="C348">
            <v>109</v>
          </cell>
          <cell r="D348">
            <v>116</v>
          </cell>
          <cell r="E348">
            <v>123</v>
          </cell>
        </row>
        <row r="349">
          <cell r="B349" t="str">
            <v>Хлопья из зелёного гороха 400г "БиоХутор"</v>
          </cell>
          <cell r="C349">
            <v>116</v>
          </cell>
          <cell r="D349">
            <v>124</v>
          </cell>
          <cell r="E349">
            <v>131</v>
          </cell>
        </row>
        <row r="350">
          <cell r="B350" t="str">
            <v>Крупа манная с отрубями БИО 0,5кг</v>
          </cell>
          <cell r="C350">
            <v>66</v>
          </cell>
          <cell r="D350">
            <v>71</v>
          </cell>
          <cell r="E350">
            <v>75</v>
          </cell>
        </row>
        <row r="351">
          <cell r="B351" t="str">
            <v>Хлопья Овсяные Стандарт 300г</v>
          </cell>
          <cell r="C351">
            <v>68</v>
          </cell>
          <cell r="D351">
            <v>73</v>
          </cell>
          <cell r="E351">
            <v>77</v>
          </cell>
        </row>
        <row r="352">
          <cell r="B352" t="str">
            <v>Хлопья из спельты 400г "БиоХутор"</v>
          </cell>
          <cell r="C352">
            <v>96</v>
          </cell>
          <cell r="D352">
            <v>102</v>
          </cell>
          <cell r="E352">
            <v>108</v>
          </cell>
        </row>
        <row r="353">
          <cell r="B353" t="str">
            <v>Макароны ракушка 3 злака 300гр</v>
          </cell>
          <cell r="C353">
            <v>34</v>
          </cell>
          <cell r="D353">
            <v>36</v>
          </cell>
          <cell r="E353">
            <v>39</v>
          </cell>
        </row>
        <row r="354">
          <cell r="B354" t="str">
            <v>Анис семена 1кг</v>
          </cell>
          <cell r="C354">
            <v>515</v>
          </cell>
          <cell r="D354">
            <v>545</v>
          </cell>
          <cell r="E354">
            <v>605</v>
          </cell>
        </row>
        <row r="355">
          <cell r="B355" t="str">
            <v>Анис семена 50г</v>
          </cell>
          <cell r="C355">
            <v>59</v>
          </cell>
          <cell r="D355">
            <v>63</v>
          </cell>
          <cell r="E355">
            <v>67</v>
          </cell>
        </row>
        <row r="356">
          <cell r="B356" t="str">
            <v>Гвоздика цельная 50г</v>
          </cell>
          <cell r="C356">
            <v>91</v>
          </cell>
          <cell r="D356">
            <v>97</v>
          </cell>
          <cell r="E356">
            <v>103</v>
          </cell>
        </row>
        <row r="357">
          <cell r="B357" t="str">
            <v>Кардамон молотый 1кг</v>
          </cell>
          <cell r="C357">
            <v>690</v>
          </cell>
          <cell r="D357">
            <v>740</v>
          </cell>
          <cell r="E357">
            <v>780</v>
          </cell>
        </row>
        <row r="358">
          <cell r="B358" t="str">
            <v>Кардамон молотый 50г</v>
          </cell>
          <cell r="C358">
            <v>48</v>
          </cell>
          <cell r="D358">
            <v>51</v>
          </cell>
          <cell r="E358">
            <v>53</v>
          </cell>
        </row>
        <row r="359">
          <cell r="B359" t="str">
            <v>Гвоздика цельная 1кг</v>
          </cell>
          <cell r="C359">
            <v>1431</v>
          </cell>
          <cell r="D359">
            <v>1510</v>
          </cell>
          <cell r="E359">
            <v>1590</v>
          </cell>
        </row>
        <row r="360">
          <cell r="B360" t="str">
            <v>Имбирь молотый 1кг</v>
          </cell>
          <cell r="C360">
            <v>296</v>
          </cell>
          <cell r="D360">
            <v>309</v>
          </cell>
          <cell r="E360">
            <v>334</v>
          </cell>
        </row>
        <row r="361">
          <cell r="B361" t="str">
            <v>Имбирь молотый 50г</v>
          </cell>
          <cell r="C361">
            <v>33</v>
          </cell>
          <cell r="D361">
            <v>37</v>
          </cell>
          <cell r="E361">
            <v>39</v>
          </cell>
        </row>
        <row r="362">
          <cell r="B362" t="str">
            <v>Макароны из полбы "Вермишель" 400г</v>
          </cell>
          <cell r="C362">
            <v>70</v>
          </cell>
          <cell r="D362">
            <v>75</v>
          </cell>
          <cell r="E362">
            <v>80</v>
          </cell>
        </row>
        <row r="363">
          <cell r="B363" t="str">
            <v>Крупа спельты 1кг "Биохутор"</v>
          </cell>
          <cell r="C363">
            <v>63</v>
          </cell>
          <cell r="D363">
            <v>68</v>
          </cell>
          <cell r="E363">
            <v>72</v>
          </cell>
        </row>
        <row r="364">
          <cell r="B364" t="str">
            <v>Крупа ржаная мешок 50кг "БиоХутор"</v>
          </cell>
          <cell r="C364">
            <v>1987</v>
          </cell>
          <cell r="D364">
            <v>2110</v>
          </cell>
          <cell r="E364">
            <v>2310</v>
          </cell>
        </row>
        <row r="365">
          <cell r="B365" t="str">
            <v>Спельта крупа мешок 50кг "БиоХутор"</v>
          </cell>
          <cell r="C365">
            <v>3406</v>
          </cell>
          <cell r="D365">
            <v>3617</v>
          </cell>
          <cell r="E365">
            <v>3960</v>
          </cell>
        </row>
        <row r="366">
          <cell r="B366" t="str">
            <v>Макароны полбяные "Трубочки" 1кг от Бесединых</v>
          </cell>
          <cell r="C366">
            <v>171</v>
          </cell>
          <cell r="D366">
            <v>184</v>
          </cell>
          <cell r="E366">
            <v>195</v>
          </cell>
        </row>
        <row r="367">
          <cell r="B367" t="str">
            <v>Макароны полбяные "Ракушки" 1кг от Бесединых</v>
          </cell>
          <cell r="C367">
            <v>171</v>
          </cell>
          <cell r="D367">
            <v>184</v>
          </cell>
          <cell r="E367">
            <v>195</v>
          </cell>
        </row>
        <row r="368">
          <cell r="B368" t="str">
            <v>Кардамон молотый 100гр.</v>
          </cell>
          <cell r="C368">
            <v>72</v>
          </cell>
          <cell r="D368">
            <v>77</v>
          </cell>
          <cell r="E368">
            <v>81</v>
          </cell>
        </row>
        <row r="369">
          <cell r="B369" t="str">
            <v>Кардамон молотый 50гр.</v>
          </cell>
          <cell r="C369">
            <v>41</v>
          </cell>
          <cell r="D369">
            <v>44</v>
          </cell>
          <cell r="E369">
            <v>47</v>
          </cell>
        </row>
        <row r="370">
          <cell r="B370" t="str">
            <v>Анис Семена 100г</v>
          </cell>
          <cell r="C370">
            <v>72</v>
          </cell>
          <cell r="D370">
            <v>77</v>
          </cell>
          <cell r="E370">
            <v>81</v>
          </cell>
        </row>
        <row r="371">
          <cell r="B371" t="str">
            <v>Горчица семена 100гр</v>
          </cell>
          <cell r="C371">
            <v>26</v>
          </cell>
          <cell r="D371">
            <v>27</v>
          </cell>
          <cell r="E371">
            <v>29</v>
          </cell>
        </row>
        <row r="372">
          <cell r="B372" t="str">
            <v>Крупа ячневая БИО 750г</v>
          </cell>
          <cell r="C372">
            <v>91</v>
          </cell>
          <cell r="D372">
            <v>97</v>
          </cell>
          <cell r="E372">
            <v>103</v>
          </cell>
        </row>
        <row r="373">
          <cell r="B373" t="str">
            <v>Макароны из полбы "Перья" 400г</v>
          </cell>
          <cell r="C373">
            <v>83</v>
          </cell>
          <cell r="D373">
            <v>89</v>
          </cell>
          <cell r="E373">
            <v>94</v>
          </cell>
        </row>
        <row r="374">
          <cell r="B374" t="str">
            <v>Макароны из полбы "Ракушки" 400г</v>
          </cell>
          <cell r="C374">
            <v>83</v>
          </cell>
          <cell r="D374">
            <v>89</v>
          </cell>
          <cell r="E374">
            <v>94</v>
          </cell>
        </row>
        <row r="375">
          <cell r="B375" t="str">
            <v>Макароны из полбы "Рожки" 400г</v>
          </cell>
          <cell r="C375">
            <v>83</v>
          </cell>
          <cell r="D375">
            <v>89</v>
          </cell>
          <cell r="E375">
            <v>84</v>
          </cell>
        </row>
        <row r="376">
          <cell r="B376" t="str">
            <v>Макароны из полбы "Спирали" 400г</v>
          </cell>
          <cell r="C376">
            <v>83</v>
          </cell>
          <cell r="D376">
            <v>89</v>
          </cell>
          <cell r="E376">
            <v>94</v>
          </cell>
        </row>
        <row r="377">
          <cell r="B377" t="str">
            <v>Макароны из полбы "Трубочки" 400г</v>
          </cell>
          <cell r="C377">
            <v>83</v>
          </cell>
          <cell r="D377">
            <v>89</v>
          </cell>
          <cell r="E377">
            <v>94</v>
          </cell>
        </row>
        <row r="378">
          <cell r="B378" t="str">
            <v>Крупа чечевицы зелёной 1кг</v>
          </cell>
          <cell r="C378">
            <v>83</v>
          </cell>
          <cell r="D378">
            <v>88</v>
          </cell>
          <cell r="E378">
            <v>93</v>
          </cell>
        </row>
        <row r="379">
          <cell r="B379" t="str">
            <v>Макароны из полбы "Лапша" 400гр</v>
          </cell>
          <cell r="C379">
            <v>70</v>
          </cell>
          <cell r="D379">
            <v>75</v>
          </cell>
          <cell r="E379">
            <v>80</v>
          </cell>
        </row>
        <row r="380">
          <cell r="B380" t="str">
            <v>Макароны кукурузные трубочка МакМастер 300г</v>
          </cell>
          <cell r="C380">
            <v>74</v>
          </cell>
          <cell r="D380">
            <v>79</v>
          </cell>
          <cell r="E380">
            <v>84</v>
          </cell>
        </row>
        <row r="381">
          <cell r="B381" t="str">
            <v>Карри 50г</v>
          </cell>
          <cell r="C381">
            <v>32</v>
          </cell>
          <cell r="D381">
            <v>35</v>
          </cell>
          <cell r="E381">
            <v>39</v>
          </cell>
        </row>
        <row r="382">
          <cell r="B382" t="str">
            <v>Макароны рисовые трубочка МакМастер 300г</v>
          </cell>
          <cell r="C382">
            <v>74</v>
          </cell>
          <cell r="D382">
            <v>79</v>
          </cell>
          <cell r="E382">
            <v>84</v>
          </cell>
        </row>
        <row r="383">
          <cell r="B383" t="str">
            <v>Крупа спельты дроблёная БИО 0,5кг</v>
          </cell>
          <cell r="C383">
            <v>88</v>
          </cell>
          <cell r="D383">
            <v>93</v>
          </cell>
          <cell r="E383">
            <v>99</v>
          </cell>
        </row>
        <row r="384">
          <cell r="B384" t="str">
            <v>Спагетти из полбы 400г "ВастЭко"</v>
          </cell>
          <cell r="C384">
            <v>85</v>
          </cell>
          <cell r="D384">
            <v>91</v>
          </cell>
          <cell r="E384">
            <v>97</v>
          </cell>
        </row>
        <row r="385">
          <cell r="B385" t="str">
            <v>Карри 1кг</v>
          </cell>
          <cell r="C385">
            <v>367</v>
          </cell>
          <cell r="D385">
            <v>386</v>
          </cell>
          <cell r="E385">
            <v>402</v>
          </cell>
        </row>
        <row r="386">
          <cell r="B386" t="str">
            <v>Макароны гречневые спираль МакМастер 300г</v>
          </cell>
          <cell r="C386">
            <v>87</v>
          </cell>
          <cell r="D386">
            <v>93</v>
          </cell>
          <cell r="E386">
            <v>99</v>
          </cell>
        </row>
        <row r="387">
          <cell r="B387" t="str">
            <v>Макароны с морской капустой ракушка МакМастер 300г</v>
          </cell>
          <cell r="C387">
            <v>38</v>
          </cell>
          <cell r="D387">
            <v>41</v>
          </cell>
          <cell r="E387">
            <v>43</v>
          </cell>
        </row>
        <row r="388">
          <cell r="B388" t="str">
            <v>Макароны зерновые трубочка МакМастер 300г</v>
          </cell>
          <cell r="C388">
            <v>32</v>
          </cell>
          <cell r="D388">
            <v>34</v>
          </cell>
          <cell r="E388">
            <v>36</v>
          </cell>
        </row>
        <row r="389">
          <cell r="B389" t="str">
            <v>Макароны из топинамбура ракушка МакМастер 300г</v>
          </cell>
          <cell r="C389">
            <v>41</v>
          </cell>
          <cell r="D389">
            <v>44</v>
          </cell>
          <cell r="E389">
            <v>46</v>
          </cell>
        </row>
        <row r="390">
          <cell r="B390" t="str">
            <v>Лавровый лист целый 1кг</v>
          </cell>
          <cell r="C390">
            <v>565</v>
          </cell>
          <cell r="D390">
            <v>607</v>
          </cell>
          <cell r="E390">
            <v>637</v>
          </cell>
        </row>
        <row r="391">
          <cell r="B391" t="str">
            <v>Лавровый лист 10г</v>
          </cell>
          <cell r="C391">
            <v>18</v>
          </cell>
          <cell r="D391">
            <v>20</v>
          </cell>
          <cell r="E391">
            <v>23</v>
          </cell>
        </row>
        <row r="392">
          <cell r="B392" t="str">
            <v>Корица молотая 50г</v>
          </cell>
          <cell r="C392">
            <v>30</v>
          </cell>
          <cell r="D392">
            <v>34</v>
          </cell>
          <cell r="E392">
            <v>37</v>
          </cell>
        </row>
        <row r="393">
          <cell r="B393" t="str">
            <v>Пажитник (шамбала) семена 1кг</v>
          </cell>
          <cell r="C393">
            <v>160</v>
          </cell>
          <cell r="D393">
            <v>187</v>
          </cell>
          <cell r="E393">
            <v>215</v>
          </cell>
        </row>
        <row r="394">
          <cell r="B394" t="str">
            <v>Куркума молотая 1кг</v>
          </cell>
          <cell r="C394">
            <v>255</v>
          </cell>
          <cell r="D394">
            <v>305</v>
          </cell>
          <cell r="E394">
            <v>355</v>
          </cell>
        </row>
        <row r="395">
          <cell r="B395" t="str">
            <v>Корица молотая 1кг</v>
          </cell>
          <cell r="C395">
            <v>333</v>
          </cell>
          <cell r="D395">
            <v>360</v>
          </cell>
          <cell r="E395">
            <v>379</v>
          </cell>
        </row>
        <row r="396">
          <cell r="B396" t="str">
            <v>Перец душистый горошек 50г</v>
          </cell>
          <cell r="C396">
            <v>48</v>
          </cell>
          <cell r="D396">
            <v>52</v>
          </cell>
          <cell r="E396">
            <v>55</v>
          </cell>
        </row>
        <row r="397">
          <cell r="B397" t="str">
            <v>Пажитник (шамбала) семена 50г</v>
          </cell>
          <cell r="C397">
            <v>32</v>
          </cell>
          <cell r="D397">
            <v>36</v>
          </cell>
          <cell r="E397">
            <v>39</v>
          </cell>
        </row>
        <row r="398">
          <cell r="B398" t="str">
            <v>Пажитник (шамбала) молотый 50г</v>
          </cell>
          <cell r="C398">
            <v>27</v>
          </cell>
          <cell r="D398">
            <v>33</v>
          </cell>
          <cell r="E398">
            <v>41</v>
          </cell>
        </row>
        <row r="399">
          <cell r="B399" t="str">
            <v>Морская капуста МИЕК 50г</v>
          </cell>
          <cell r="C399">
            <v>152</v>
          </cell>
          <cell r="D399">
            <v>163</v>
          </cell>
          <cell r="E399">
            <v>172</v>
          </cell>
        </row>
        <row r="400">
          <cell r="B400" t="str">
            <v>Кунжут чёрный 50г</v>
          </cell>
          <cell r="C400">
            <v>29</v>
          </cell>
          <cell r="D400">
            <v>31</v>
          </cell>
          <cell r="E400">
            <v>33</v>
          </cell>
        </row>
        <row r="401">
          <cell r="B401" t="str">
            <v>Перец душистый горошек цельный 100г</v>
          </cell>
          <cell r="C401">
            <v>66</v>
          </cell>
          <cell r="D401">
            <v>70</v>
          </cell>
          <cell r="E401">
            <v>74</v>
          </cell>
        </row>
        <row r="402">
          <cell r="B402" t="str">
            <v>Перец душистый горошек молотый 100г</v>
          </cell>
          <cell r="C402">
            <v>47</v>
          </cell>
          <cell r="D402">
            <v>51</v>
          </cell>
          <cell r="E402">
            <v>53</v>
          </cell>
        </row>
        <row r="403">
          <cell r="B403" t="str">
            <v>Перец душистый горошек молотый 50г</v>
          </cell>
          <cell r="C403">
            <v>29</v>
          </cell>
          <cell r="D403">
            <v>31</v>
          </cell>
          <cell r="E403">
            <v>33</v>
          </cell>
        </row>
        <row r="404">
          <cell r="B404" t="str">
            <v>Перец душистый горошек цельный 50г</v>
          </cell>
          <cell r="C404">
            <v>38</v>
          </cell>
          <cell r="D404">
            <v>41</v>
          </cell>
          <cell r="E404">
            <v>43</v>
          </cell>
        </row>
        <row r="405">
          <cell r="B405" t="str">
            <v>Перец чёрный цельный горошек 50г</v>
          </cell>
          <cell r="C405">
            <v>63</v>
          </cell>
          <cell r="D405">
            <v>67</v>
          </cell>
          <cell r="E405">
            <v>71</v>
          </cell>
        </row>
        <row r="406">
          <cell r="B406" t="str">
            <v>Перец зелёный цельный 40г</v>
          </cell>
          <cell r="C406">
            <v>75</v>
          </cell>
          <cell r="D406">
            <v>81</v>
          </cell>
          <cell r="E406">
            <v>85</v>
          </cell>
        </row>
        <row r="407">
          <cell r="B407" t="str">
            <v>Смесь перцев 50г</v>
          </cell>
          <cell r="C407">
            <v>60</v>
          </cell>
          <cell r="D407">
            <v>64</v>
          </cell>
          <cell r="E407">
            <v>67</v>
          </cell>
        </row>
        <row r="408">
          <cell r="B408" t="str">
            <v>Смесь перцев 100г</v>
          </cell>
          <cell r="C408">
            <v>108</v>
          </cell>
          <cell r="D408">
            <v>116</v>
          </cell>
          <cell r="E408">
            <v>122</v>
          </cell>
        </row>
        <row r="409">
          <cell r="B409" t="str">
            <v>Перец белый молотый 100г</v>
          </cell>
          <cell r="C409">
            <v>60</v>
          </cell>
          <cell r="D409">
            <v>64</v>
          </cell>
          <cell r="E409">
            <v>67</v>
          </cell>
        </row>
        <row r="410">
          <cell r="B410" t="str">
            <v>Перец чёрный цельный горошек 100г</v>
          </cell>
          <cell r="C410">
            <v>114</v>
          </cell>
          <cell r="D410">
            <v>122</v>
          </cell>
          <cell r="E410">
            <v>129</v>
          </cell>
        </row>
        <row r="411">
          <cell r="B411" t="str">
            <v>Перец белый цельный 100г</v>
          </cell>
          <cell r="C411">
            <v>217</v>
          </cell>
          <cell r="D411">
            <v>233</v>
          </cell>
          <cell r="E411">
            <v>245</v>
          </cell>
        </row>
        <row r="412">
          <cell r="B412" t="str">
            <v>Перец белый молотый 50г</v>
          </cell>
          <cell r="C412">
            <v>35</v>
          </cell>
          <cell r="D412">
            <v>38</v>
          </cell>
          <cell r="E412">
            <v>40</v>
          </cell>
        </row>
        <row r="413">
          <cell r="B413" t="str">
            <v>Перец белый цельный 50г</v>
          </cell>
          <cell r="C413">
            <v>116</v>
          </cell>
          <cell r="D413">
            <v>124</v>
          </cell>
          <cell r="E413">
            <v>131</v>
          </cell>
        </row>
        <row r="414">
          <cell r="B414" t="str">
            <v>Сахар "Мусковадо" 450гр.</v>
          </cell>
          <cell r="C414">
            <v>132</v>
          </cell>
          <cell r="D414">
            <v>142</v>
          </cell>
          <cell r="E414">
            <v>151</v>
          </cell>
        </row>
        <row r="415">
          <cell r="B415" t="str">
            <v>Перец розовый цельный 50г</v>
          </cell>
          <cell r="C415">
            <v>117</v>
          </cell>
          <cell r="D415">
            <v>125</v>
          </cell>
          <cell r="E415">
            <v>132</v>
          </cell>
        </row>
        <row r="416">
          <cell r="B416" t="str">
            <v>Пажитник (шамбала) молотый 1кг</v>
          </cell>
          <cell r="C416">
            <v>194</v>
          </cell>
          <cell r="D416">
            <v>218</v>
          </cell>
          <cell r="E416">
            <v>232</v>
          </cell>
        </row>
        <row r="417">
          <cell r="B417" t="str">
            <v>Соль чёрная 100г</v>
          </cell>
          <cell r="C417">
            <v>45</v>
          </cell>
          <cell r="D417">
            <v>48</v>
          </cell>
          <cell r="E417">
            <v>51</v>
          </cell>
        </row>
        <row r="418">
          <cell r="B418" t="str">
            <v>Куркума молотая 50г</v>
          </cell>
          <cell r="C418">
            <v>31</v>
          </cell>
          <cell r="D418">
            <v>34</v>
          </cell>
          <cell r="E418">
            <v>37</v>
          </cell>
        </row>
        <row r="419">
          <cell r="B419" t="str">
            <v>Перец душистый горошек 1кг</v>
          </cell>
          <cell r="C419">
            <v>629</v>
          </cell>
          <cell r="D419">
            <v>671</v>
          </cell>
          <cell r="E419">
            <v>712</v>
          </cell>
        </row>
        <row r="420">
          <cell r="B420" t="str">
            <v>Морская капуста Нори ГИМ 20г</v>
          </cell>
          <cell r="C420">
            <v>83</v>
          </cell>
          <cell r="D420">
            <v>88</v>
          </cell>
          <cell r="E420">
            <v>94</v>
          </cell>
        </row>
        <row r="421">
          <cell r="B421" t="str">
            <v>Мускатный орех молотый 1кг</v>
          </cell>
          <cell r="C421">
            <v>365</v>
          </cell>
          <cell r="D421">
            <v>387</v>
          </cell>
          <cell r="E421">
            <v>410</v>
          </cell>
        </row>
        <row r="422">
          <cell r="B422" t="str">
            <v>Сахар "Мусковадо" 1 кг</v>
          </cell>
          <cell r="C422">
            <v>169</v>
          </cell>
          <cell r="D422">
            <v>181</v>
          </cell>
          <cell r="E422">
            <v>192</v>
          </cell>
        </row>
        <row r="423">
          <cell r="B423" t="str">
            <v>Масло горчичное НН 500мл</v>
          </cell>
          <cell r="C423">
            <v>73</v>
          </cell>
          <cell r="D423">
            <v>77</v>
          </cell>
          <cell r="E423">
            <v>82</v>
          </cell>
        </row>
        <row r="424">
          <cell r="B424" t="str">
            <v>Масло горчичное НН 5л</v>
          </cell>
          <cell r="C424">
            <v>646</v>
          </cell>
          <cell r="D424">
            <v>689</v>
          </cell>
          <cell r="E424">
            <v>732</v>
          </cell>
        </row>
        <row r="425">
          <cell r="B425" t="str">
            <v>Тростниковый сахар Гур, 25 кг</v>
          </cell>
          <cell r="C425">
            <v>6075</v>
          </cell>
          <cell r="D425">
            <v>6500</v>
          </cell>
          <cell r="E425">
            <v>6875</v>
          </cell>
        </row>
        <row r="426">
          <cell r="B426" t="str">
            <v>Хмели-сунели 50г</v>
          </cell>
          <cell r="C426">
            <v>31</v>
          </cell>
          <cell r="D426">
            <v>37</v>
          </cell>
          <cell r="E426">
            <v>41</v>
          </cell>
        </row>
        <row r="427">
          <cell r="B427" t="str">
            <v>Тростниковый сахар Мусковадо 30кг</v>
          </cell>
          <cell r="C427">
            <v>5040</v>
          </cell>
          <cell r="D427">
            <v>5418</v>
          </cell>
          <cell r="E427">
            <v>5754</v>
          </cell>
        </row>
        <row r="428">
          <cell r="B428" t="str">
            <v>Спирулина органик 500г</v>
          </cell>
          <cell r="C428">
            <v>1215</v>
          </cell>
          <cell r="D428">
            <v>1300</v>
          </cell>
          <cell r="E428">
            <v>1370</v>
          </cell>
        </row>
        <row r="429">
          <cell r="B429" t="str">
            <v>Масло горчичное НН стекло 250 мл</v>
          </cell>
          <cell r="C429">
            <v>52</v>
          </cell>
          <cell r="D429">
            <v>55</v>
          </cell>
          <cell r="E429">
            <v>59</v>
          </cell>
        </row>
        <row r="430">
          <cell r="B430" t="str">
            <v>Чили 50 г</v>
          </cell>
          <cell r="C430">
            <v>10</v>
          </cell>
          <cell r="D430">
            <v>10</v>
          </cell>
          <cell r="E430">
            <v>11</v>
          </cell>
        </row>
        <row r="431">
          <cell r="B431" t="str">
            <v>Масло белого льна Бородинское 250мл, стекло</v>
          </cell>
          <cell r="C431">
            <v>79</v>
          </cell>
          <cell r="D431">
            <v>85</v>
          </cell>
          <cell r="E431">
            <v>89</v>
          </cell>
        </row>
        <row r="432">
          <cell r="B432" t="str">
            <v>Масло амарантовое 500мл</v>
          </cell>
          <cell r="C432">
            <v>956</v>
          </cell>
          <cell r="D432">
            <v>1023</v>
          </cell>
          <cell r="E432">
            <v>1078</v>
          </cell>
        </row>
        <row r="433">
          <cell r="B433" t="str">
            <v>Кокосовое масло (extra virgin) 180мл</v>
          </cell>
          <cell r="C433">
            <v>241</v>
          </cell>
          <cell r="D433">
            <v>257</v>
          </cell>
          <cell r="E433">
            <v>272</v>
          </cell>
        </row>
        <row r="434">
          <cell r="B434" t="str">
            <v>Масло конопляное "Царское" 100 мл</v>
          </cell>
          <cell r="C434">
            <v>207</v>
          </cell>
          <cell r="D434">
            <v>221</v>
          </cell>
          <cell r="E434">
            <v>233</v>
          </cell>
        </row>
        <row r="435">
          <cell r="B435" t="str">
            <v>Хмели-сунели 1кг</v>
          </cell>
          <cell r="C435">
            <v>345</v>
          </cell>
          <cell r="D435">
            <v>369</v>
          </cell>
          <cell r="E435">
            <v>390</v>
          </cell>
        </row>
        <row r="436">
          <cell r="B436" t="str">
            <v>Масло конопляно-льняное 0,25л</v>
          </cell>
          <cell r="C436">
            <v>344</v>
          </cell>
          <cell r="D436">
            <v>368</v>
          </cell>
          <cell r="E436">
            <v>388</v>
          </cell>
        </row>
        <row r="437">
          <cell r="B437" t="str">
            <v>Масло конопляное "Царское" 250 мл</v>
          </cell>
          <cell r="C437">
            <v>437</v>
          </cell>
          <cell r="D437">
            <v>468</v>
          </cell>
          <cell r="E437">
            <v>493</v>
          </cell>
        </row>
        <row r="438">
          <cell r="B438" t="str">
            <v>Кокосовое масло (extra virgin) 450мл</v>
          </cell>
          <cell r="C438">
            <v>484</v>
          </cell>
          <cell r="D438">
            <v>517</v>
          </cell>
          <cell r="E438">
            <v>547</v>
          </cell>
        </row>
        <row r="439">
          <cell r="B439" t="str">
            <v>Масло подсолнечное Сибирское 500мл</v>
          </cell>
          <cell r="C439">
            <v>82</v>
          </cell>
          <cell r="D439">
            <v>88</v>
          </cell>
          <cell r="E439">
            <v>92</v>
          </cell>
        </row>
        <row r="440">
          <cell r="B440" t="str">
            <v>Топлёное масло ГИ 400гр</v>
          </cell>
          <cell r="C440">
            <v>484</v>
          </cell>
          <cell r="D440">
            <v>516</v>
          </cell>
          <cell r="E440">
            <v>548</v>
          </cell>
        </row>
        <row r="441">
          <cell r="B441" t="str">
            <v>Масло овсяное экстра класса 500 мл</v>
          </cell>
          <cell r="C441">
            <v>566</v>
          </cell>
          <cell r="D441">
            <v>606</v>
          </cell>
          <cell r="E441">
            <v>638</v>
          </cell>
        </row>
        <row r="442">
          <cell r="B442" t="str">
            <v>Масло льняное НН, 250мл стекло</v>
          </cell>
          <cell r="C442">
            <v>63</v>
          </cell>
          <cell r="D442">
            <v>67</v>
          </cell>
          <cell r="E442">
            <v>71</v>
          </cell>
        </row>
        <row r="443">
          <cell r="B443" t="str">
            <v>Масло расторопши Бородинское 250мл</v>
          </cell>
          <cell r="C443">
            <v>170</v>
          </cell>
          <cell r="D443">
            <v>182</v>
          </cell>
          <cell r="E443">
            <v>192</v>
          </cell>
        </row>
        <row r="444">
          <cell r="B444" t="str">
            <v>Масло тыквенное Бородинское 250мл, стекло</v>
          </cell>
          <cell r="C444">
            <v>292</v>
          </cell>
          <cell r="D444">
            <v>312</v>
          </cell>
          <cell r="E444">
            <v>330</v>
          </cell>
        </row>
        <row r="445">
          <cell r="B445" t="str">
            <v>Масло рыжиковое НН стекло 250 мл</v>
          </cell>
          <cell r="C445">
            <v>57</v>
          </cell>
          <cell r="D445">
            <v>61</v>
          </cell>
          <cell r="E445">
            <v>64</v>
          </cell>
        </row>
        <row r="446">
          <cell r="B446" t="str">
            <v>Масло рыжиковое НН 500мл</v>
          </cell>
          <cell r="C446">
            <v>85</v>
          </cell>
          <cell r="D446">
            <v>90</v>
          </cell>
          <cell r="E446">
            <v>96</v>
          </cell>
        </row>
        <row r="447">
          <cell r="B447" t="str">
            <v>Масло овсяное экстра класса 350мл</v>
          </cell>
          <cell r="C447">
            <v>425</v>
          </cell>
          <cell r="D447">
            <v>455</v>
          </cell>
          <cell r="E447">
            <v>480</v>
          </cell>
        </row>
        <row r="448">
          <cell r="B448" t="str">
            <v>Масло подсолнечное "Ароматное" 750мл</v>
          </cell>
          <cell r="C448">
            <v>212</v>
          </cell>
          <cell r="D448">
            <v>226</v>
          </cell>
          <cell r="E448">
            <v>240</v>
          </cell>
        </row>
        <row r="449">
          <cell r="B449" t="str">
            <v>Масло льняное БИО 250мл</v>
          </cell>
          <cell r="C449">
            <v>235</v>
          </cell>
          <cell r="D449">
            <v>235</v>
          </cell>
          <cell r="E449">
            <v>235</v>
          </cell>
        </row>
        <row r="450">
          <cell r="B450" t="str">
            <v>Масло облепиховое 100мл</v>
          </cell>
          <cell r="C450">
            <v>170</v>
          </cell>
          <cell r="D450">
            <v>175</v>
          </cell>
          <cell r="E450">
            <v>181</v>
          </cell>
        </row>
        <row r="451">
          <cell r="B451" t="str">
            <v>Масло подсолнечное "Живое" 5л</v>
          </cell>
          <cell r="C451">
            <v>908</v>
          </cell>
          <cell r="D451">
            <v>968</v>
          </cell>
          <cell r="E451">
            <v>1028</v>
          </cell>
        </row>
        <row r="452">
          <cell r="B452" t="str">
            <v>Масло льняное НН 500мл</v>
          </cell>
          <cell r="C452">
            <v>100</v>
          </cell>
          <cell r="D452">
            <v>106</v>
          </cell>
          <cell r="E452">
            <v>113</v>
          </cell>
        </row>
        <row r="453">
          <cell r="B453" t="str">
            <v>Масло подсолнечное "Живое" 750мл</v>
          </cell>
          <cell r="C453">
            <v>224</v>
          </cell>
          <cell r="D453">
            <v>239</v>
          </cell>
          <cell r="E453">
            <v>253</v>
          </cell>
        </row>
        <row r="454">
          <cell r="B454" t="str">
            <v>Мёд "Дягилевый" Алтай ведро 7,5кг</v>
          </cell>
          <cell r="C454">
            <v>3598</v>
          </cell>
          <cell r="D454">
            <v>3849</v>
          </cell>
          <cell r="E454">
            <v>4057</v>
          </cell>
        </row>
        <row r="455">
          <cell r="B455" t="str">
            <v>Мёд "Дягилевый" 500г, стекло</v>
          </cell>
          <cell r="C455">
            <v>272</v>
          </cell>
          <cell r="D455">
            <v>291</v>
          </cell>
          <cell r="E455">
            <v>307</v>
          </cell>
        </row>
        <row r="456">
          <cell r="B456" t="str">
            <v>Мёд "Луговое разнотравье" Алтай 1 кг, стекло</v>
          </cell>
          <cell r="C456">
            <v>341</v>
          </cell>
          <cell r="D456">
            <v>366</v>
          </cell>
          <cell r="E456">
            <v>389</v>
          </cell>
        </row>
        <row r="457">
          <cell r="B457" t="str">
            <v>Мёд "Луговое разнотравье" Алтай 1,5 кг</v>
          </cell>
          <cell r="C457">
            <v>480</v>
          </cell>
          <cell r="D457">
            <v>516</v>
          </cell>
          <cell r="E457">
            <v>548</v>
          </cell>
        </row>
        <row r="458">
          <cell r="B458" t="str">
            <v>Мёд "Горный" Алтай, 1,5 кг</v>
          </cell>
          <cell r="C458">
            <v>840</v>
          </cell>
          <cell r="D458">
            <v>903</v>
          </cell>
          <cell r="E458">
            <v>959</v>
          </cell>
        </row>
        <row r="459">
          <cell r="B459" t="str">
            <v>Мёд разнотравье с гречихой Курск 500г</v>
          </cell>
          <cell r="C459">
            <v>228</v>
          </cell>
          <cell r="D459">
            <v>244</v>
          </cell>
          <cell r="E459">
            <v>258</v>
          </cell>
        </row>
        <row r="460">
          <cell r="B460" t="str">
            <v>Мёд разнотравье с гречихой Курск 1кг</v>
          </cell>
          <cell r="C460">
            <v>443</v>
          </cell>
          <cell r="D460">
            <v>474</v>
          </cell>
          <cell r="E460">
            <v>499</v>
          </cell>
        </row>
        <row r="461">
          <cell r="B461" t="str">
            <v>Мёд "Гречишный" Алтай 500г, стекло</v>
          </cell>
          <cell r="C461">
            <v>185</v>
          </cell>
          <cell r="D461">
            <v>198</v>
          </cell>
          <cell r="E461">
            <v>209</v>
          </cell>
        </row>
        <row r="462">
          <cell r="B462" t="str">
            <v>Мёд "Гречишный" Алтай 1 кг, стекло</v>
          </cell>
          <cell r="C462">
            <v>345</v>
          </cell>
          <cell r="D462">
            <v>369</v>
          </cell>
          <cell r="E462">
            <v>391</v>
          </cell>
        </row>
        <row r="463">
          <cell r="B463" t="str">
            <v>Мёд "Гречишный" Алтай, ведро 7,5кг</v>
          </cell>
          <cell r="C463">
            <v>2275</v>
          </cell>
          <cell r="D463">
            <v>2425</v>
          </cell>
          <cell r="E463">
            <v>2576</v>
          </cell>
        </row>
        <row r="464">
          <cell r="B464" t="str">
            <v>Мёд "Луговое разнотравье" Алтай 500г, стекло</v>
          </cell>
          <cell r="C464">
            <v>165</v>
          </cell>
          <cell r="D464">
            <v>177</v>
          </cell>
          <cell r="E464">
            <v>187</v>
          </cell>
        </row>
        <row r="465">
          <cell r="B465" t="str">
            <v>Мёд "Луговое разнотравье" Алтай ведро 7,5кг</v>
          </cell>
          <cell r="C465">
            <v>2275</v>
          </cell>
          <cell r="D465">
            <v>2425</v>
          </cell>
          <cell r="E465">
            <v>2576</v>
          </cell>
        </row>
        <row r="466">
          <cell r="B466" t="str">
            <v>Мёд "Васильковый"  Алтай 1 кг, стекло</v>
          </cell>
          <cell r="C466">
            <v>593</v>
          </cell>
          <cell r="D466">
            <v>634</v>
          </cell>
          <cell r="E466">
            <v>671</v>
          </cell>
        </row>
        <row r="467">
          <cell r="B467" t="str">
            <v>Мёд "Золотой" Тверской (от Васильева) 7,5кг</v>
          </cell>
          <cell r="C467">
            <v>2624</v>
          </cell>
          <cell r="D467">
            <v>2808</v>
          </cell>
          <cell r="E467">
            <v>2970</v>
          </cell>
        </row>
        <row r="468">
          <cell r="B468" t="str">
            <v>Мёд "Золотой" Тверской (от Васильева) 500г</v>
          </cell>
          <cell r="C468">
            <v>213</v>
          </cell>
          <cell r="D468">
            <v>228</v>
          </cell>
          <cell r="E468">
            <v>241</v>
          </cell>
        </row>
        <row r="469">
          <cell r="B469" t="str">
            <v>Мёд "Золотой" Тверской (от Васильева) 1кг</v>
          </cell>
          <cell r="C469">
            <v>395</v>
          </cell>
          <cell r="D469">
            <v>423</v>
          </cell>
          <cell r="E469">
            <v>447</v>
          </cell>
        </row>
        <row r="470">
          <cell r="B470" t="str">
            <v>Мёд "Горный"  Алтай 1 кг, стекло</v>
          </cell>
          <cell r="C470">
            <v>603</v>
          </cell>
          <cell r="D470">
            <v>644</v>
          </cell>
          <cell r="E470">
            <v>678</v>
          </cell>
        </row>
        <row r="471">
          <cell r="B471" t="str">
            <v>Мёд "Горный" Алтай, 500г, стекло</v>
          </cell>
          <cell r="C471">
            <v>314</v>
          </cell>
          <cell r="D471">
            <v>335</v>
          </cell>
          <cell r="E471">
            <v>353</v>
          </cell>
        </row>
        <row r="472">
          <cell r="B472" t="str">
            <v>Мёд натуральный Амурская липа 500г</v>
          </cell>
          <cell r="C472">
            <v>274</v>
          </cell>
          <cell r="D472">
            <v>294</v>
          </cell>
          <cell r="E472">
            <v>312</v>
          </cell>
        </row>
        <row r="473">
          <cell r="B473" t="str">
            <v>Мёд натуральный дягилевый 120г</v>
          </cell>
          <cell r="C473">
            <v>108</v>
          </cell>
          <cell r="D473">
            <v>116</v>
          </cell>
          <cell r="E473">
            <v>123</v>
          </cell>
        </row>
        <row r="474">
          <cell r="B474" t="str">
            <v>Мёд натуральный дягилевый 480г</v>
          </cell>
          <cell r="C474">
            <v>315</v>
          </cell>
          <cell r="D474">
            <v>339</v>
          </cell>
          <cell r="E474">
            <v>360</v>
          </cell>
        </row>
        <row r="475">
          <cell r="B475" t="str">
            <v>Мёд натуральный полифлорный 240г</v>
          </cell>
          <cell r="C475">
            <v>117</v>
          </cell>
          <cell r="D475">
            <v>126</v>
          </cell>
          <cell r="E475">
            <v>134</v>
          </cell>
        </row>
        <row r="476">
          <cell r="B476" t="str">
            <v>Мёд натуральный васильковый 120г</v>
          </cell>
          <cell r="C476">
            <v>93</v>
          </cell>
          <cell r="D476">
            <v>99</v>
          </cell>
          <cell r="E476">
            <v>105</v>
          </cell>
        </row>
        <row r="477">
          <cell r="B477" t="str">
            <v>Мёд натуральный васильковый 480г</v>
          </cell>
          <cell r="C477">
            <v>240</v>
          </cell>
          <cell r="D477">
            <v>255</v>
          </cell>
          <cell r="E477">
            <v>271</v>
          </cell>
        </row>
        <row r="478">
          <cell r="B478" t="str">
            <v>Мёд натуральный донниковый 480г</v>
          </cell>
          <cell r="C478">
            <v>219</v>
          </cell>
          <cell r="D478">
            <v>234</v>
          </cell>
          <cell r="E478">
            <v>247</v>
          </cell>
        </row>
        <row r="479">
          <cell r="B479" t="str">
            <v>Мёд натуральный с прополисом 220гр</v>
          </cell>
          <cell r="C479">
            <v>139</v>
          </cell>
          <cell r="D479">
            <v>149</v>
          </cell>
          <cell r="E479">
            <v>156</v>
          </cell>
        </row>
        <row r="480">
          <cell r="B480" t="str">
            <v>Мёд "Золотой" Тверской (от Васильева) весовой</v>
          </cell>
          <cell r="C480">
            <v>340</v>
          </cell>
          <cell r="D480">
            <v>364</v>
          </cell>
          <cell r="E480">
            <v>385</v>
          </cell>
        </row>
        <row r="481">
          <cell r="B481" t="str">
            <v>Мёд "Васильковый"  Алтай 1,5 кг</v>
          </cell>
          <cell r="C481">
            <v>840</v>
          </cell>
          <cell r="D481">
            <v>903</v>
          </cell>
          <cell r="E481">
            <v>959</v>
          </cell>
        </row>
        <row r="482">
          <cell r="B482" t="str">
            <v>Мёд натуральный с черёмухой 220 г</v>
          </cell>
          <cell r="C482">
            <v>148</v>
          </cell>
          <cell r="D482">
            <v>158</v>
          </cell>
          <cell r="E482">
            <v>167</v>
          </cell>
        </row>
        <row r="483">
          <cell r="B483" t="str">
            <v>Мёд натуральный донниковый 120г</v>
          </cell>
          <cell r="C483">
            <v>65</v>
          </cell>
          <cell r="D483">
            <v>69</v>
          </cell>
          <cell r="E483">
            <v>73</v>
          </cell>
        </row>
        <row r="484">
          <cell r="B484" t="str">
            <v>Мёд "Васильковый"  Алтай 500г, стекло</v>
          </cell>
          <cell r="C484">
            <v>309</v>
          </cell>
          <cell r="D484">
            <v>330</v>
          </cell>
          <cell r="E484">
            <v>349</v>
          </cell>
        </row>
        <row r="485">
          <cell r="B485" t="str">
            <v>Мёд цветочный Сибири 600г</v>
          </cell>
          <cell r="C485">
            <v>228</v>
          </cell>
          <cell r="D485">
            <v>244</v>
          </cell>
          <cell r="E485">
            <v>258</v>
          </cell>
        </row>
        <row r="486">
          <cell r="B486" t="str">
            <v>Хозяйственное мыло Pure Water с эфирными маслами 175г</v>
          </cell>
          <cell r="C486">
            <v>79</v>
          </cell>
          <cell r="D486">
            <v>85</v>
          </cell>
          <cell r="E486">
            <v>90</v>
          </cell>
        </row>
        <row r="487">
          <cell r="B487" t="str">
            <v>Мёд цветочный гречишный алтайский 600г</v>
          </cell>
          <cell r="C487">
            <v>180</v>
          </cell>
          <cell r="D487">
            <v>193</v>
          </cell>
          <cell r="E487">
            <v>204</v>
          </cell>
        </row>
        <row r="488">
          <cell r="B488" t="str">
            <v>Мёд цветочный гречишный алтайский 1кг</v>
          </cell>
          <cell r="C488">
            <v>282</v>
          </cell>
          <cell r="D488">
            <v>302</v>
          </cell>
          <cell r="E488">
            <v>320</v>
          </cell>
        </row>
        <row r="489">
          <cell r="B489" t="str">
            <v>Перга 100г</v>
          </cell>
          <cell r="C489">
            <v>265</v>
          </cell>
          <cell r="D489">
            <v>285</v>
          </cell>
          <cell r="E489">
            <v>303</v>
          </cell>
        </row>
        <row r="490">
          <cell r="B490" t="str">
            <v>Бальзам Блеск и Сила 250мл</v>
          </cell>
          <cell r="C490">
            <v>177</v>
          </cell>
          <cell r="D490">
            <v>189</v>
          </cell>
          <cell r="E490">
            <v>199</v>
          </cell>
        </row>
        <row r="491">
          <cell r="B491" t="str">
            <v>Бальзам Объём и Защита 250мл</v>
          </cell>
          <cell r="C491">
            <v>177</v>
          </cell>
          <cell r="D491">
            <v>189</v>
          </cell>
          <cell r="E491">
            <v>199</v>
          </cell>
        </row>
        <row r="492">
          <cell r="B492" t="str">
            <v>Бальзам для губ Зелёный чай 5мл</v>
          </cell>
          <cell r="C492">
            <v>71</v>
          </cell>
          <cell r="D492">
            <v>76</v>
          </cell>
          <cell r="E492">
            <v>80</v>
          </cell>
        </row>
        <row r="493">
          <cell r="B493" t="str">
            <v>Пыльца цветочная (обножка) 100г</v>
          </cell>
          <cell r="C493">
            <v>159</v>
          </cell>
          <cell r="D493">
            <v>170</v>
          </cell>
          <cell r="E493">
            <v>179</v>
          </cell>
        </row>
        <row r="494">
          <cell r="B494" t="str">
            <v>Сбитень Здоровый сон 250мл</v>
          </cell>
          <cell r="C494">
            <v>159</v>
          </cell>
          <cell r="D494">
            <v>170</v>
          </cell>
          <cell r="E494">
            <v>180</v>
          </cell>
        </row>
        <row r="495">
          <cell r="B495" t="str">
            <v>Правильная пыльца (обножка) Алтай 100г</v>
          </cell>
          <cell r="C495">
            <v>177</v>
          </cell>
          <cell r="D495">
            <v>188</v>
          </cell>
          <cell r="E495">
            <v>200</v>
          </cell>
        </row>
        <row r="496">
          <cell r="B496" t="str">
            <v>Сбитень Витаминный 250мл</v>
          </cell>
          <cell r="C496">
            <v>158</v>
          </cell>
          <cell r="D496">
            <v>170</v>
          </cell>
          <cell r="E496">
            <v>181</v>
          </cell>
        </row>
        <row r="497">
          <cell r="B497" t="str">
            <v>Средство для устранения засоров SYNERGETIC 1л</v>
          </cell>
          <cell r="C497">
            <v>138</v>
          </cell>
          <cell r="D497">
            <v>147</v>
          </cell>
          <cell r="E497">
            <v>156</v>
          </cell>
        </row>
        <row r="498">
          <cell r="B498" t="str">
            <v>Банная крем-маска со скрабом 300г</v>
          </cell>
          <cell r="C498">
            <v>419</v>
          </cell>
          <cell r="D498">
            <v>448</v>
          </cell>
          <cell r="E498">
            <v>472</v>
          </cell>
        </row>
        <row r="499">
          <cell r="B499" t="str">
            <v>Антинакипин природный Pure Water 500г</v>
          </cell>
          <cell r="C499">
            <v>127</v>
          </cell>
          <cell r="D499">
            <v>136</v>
          </cell>
          <cell r="E499">
            <v>143</v>
          </cell>
        </row>
        <row r="500">
          <cell r="B500" t="str">
            <v>Натуральное средство для дезинфекции Pure Water 200мл</v>
          </cell>
          <cell r="C500">
            <v>194</v>
          </cell>
          <cell r="D500">
            <v>207</v>
          </cell>
          <cell r="E500">
            <v>219</v>
          </cell>
        </row>
        <row r="501">
          <cell r="B501" t="str">
            <v>Средство для посуды Pure Water, гипоаллергенное 500мл</v>
          </cell>
          <cell r="C501">
            <v>107</v>
          </cell>
          <cell r="D501">
            <v>114</v>
          </cell>
          <cell r="E501">
            <v>121</v>
          </cell>
        </row>
        <row r="502">
          <cell r="B502" t="str">
            <v>Средство для посуды Pure Water с эфирным маслом эвкалипта 500мл</v>
          </cell>
          <cell r="C502">
            <v>160</v>
          </cell>
          <cell r="D502">
            <v>172</v>
          </cell>
          <cell r="E502">
            <v>181</v>
          </cell>
        </row>
        <row r="503">
          <cell r="B503" t="str">
            <v>Стиральный порошок Pure Water 1кг</v>
          </cell>
          <cell r="C503">
            <v>261</v>
          </cell>
          <cell r="D503">
            <v>279</v>
          </cell>
          <cell r="E503">
            <v>294</v>
          </cell>
        </row>
        <row r="504">
          <cell r="B504" t="str">
            <v>Хозяйственное мыло Чистый кокос 175г</v>
          </cell>
          <cell r="C504">
            <v>72</v>
          </cell>
          <cell r="D504">
            <v>77</v>
          </cell>
          <cell r="E504">
            <v>81</v>
          </cell>
        </row>
        <row r="505">
          <cell r="B505" t="str">
            <v>Средство для пола SYNERGETIC 5Л</v>
          </cell>
          <cell r="C505">
            <v>820</v>
          </cell>
          <cell r="D505">
            <v>860</v>
          </cell>
          <cell r="E505">
            <v>920</v>
          </cell>
        </row>
        <row r="506">
          <cell r="B506" t="str">
            <v>Кондиционер для белья цветочный SYNERGETIC 1л</v>
          </cell>
          <cell r="C506">
            <v>150</v>
          </cell>
          <cell r="D506">
            <v>158</v>
          </cell>
          <cell r="E506">
            <v>165</v>
          </cell>
        </row>
        <row r="507">
          <cell r="B507" t="str">
            <v>Сбитень Субедей 250мл</v>
          </cell>
          <cell r="C507">
            <v>191</v>
          </cell>
          <cell r="D507">
            <v>205</v>
          </cell>
          <cell r="E507">
            <v>216</v>
          </cell>
        </row>
        <row r="508">
          <cell r="B508" t="str">
            <v>Сбитень Витаминный 1л</v>
          </cell>
          <cell r="C508">
            <v>525</v>
          </cell>
          <cell r="D508">
            <v>562</v>
          </cell>
          <cell r="E508">
            <v>592</v>
          </cell>
        </row>
        <row r="509">
          <cell r="B509" t="str">
            <v>Мёд разнотравье с гречихой Курск вес.</v>
          </cell>
          <cell r="C509">
            <v>303</v>
          </cell>
          <cell r="D509">
            <v>323</v>
          </cell>
          <cell r="E509">
            <v>343</v>
          </cell>
        </row>
        <row r="510">
          <cell r="B510" t="str">
            <v>Сбитень Спорт, красота 250мл</v>
          </cell>
          <cell r="C510">
            <v>182</v>
          </cell>
          <cell r="D510">
            <v>194</v>
          </cell>
          <cell r="E510">
            <v>204</v>
          </cell>
        </row>
        <row r="511">
          <cell r="B511" t="str">
            <v>Сбитень "Мой Красноярск" 250мл</v>
          </cell>
          <cell r="C511">
            <v>191</v>
          </cell>
          <cell r="D511">
            <v>205</v>
          </cell>
          <cell r="E511">
            <v>216</v>
          </cell>
        </row>
        <row r="512">
          <cell r="B512" t="str">
            <v>Сбитень Здоровая моче-половая система 250мл</v>
          </cell>
          <cell r="C512">
            <v>162</v>
          </cell>
          <cell r="D512">
            <v>174</v>
          </cell>
          <cell r="E512">
            <v>183</v>
          </cell>
        </row>
        <row r="513">
          <cell r="B513" t="str">
            <v>«Янтарик» мыло живичное 80 гр</v>
          </cell>
          <cell r="C513">
            <v>118</v>
          </cell>
          <cell r="D513">
            <v>126</v>
          </cell>
          <cell r="E513">
            <v>133</v>
          </cell>
        </row>
        <row r="514">
          <cell r="B514" t="str">
            <v>Мёд "Янтарный" Тверской (от Лопарёва) 1кг</v>
          </cell>
          <cell r="C514">
            <v>395</v>
          </cell>
          <cell r="D514">
            <v>423</v>
          </cell>
          <cell r="E514">
            <v>447</v>
          </cell>
        </row>
        <row r="515">
          <cell r="B515" t="str">
            <v>Сбитень Здоровые желудок и печень 250мл</v>
          </cell>
          <cell r="C515">
            <v>160</v>
          </cell>
          <cell r="D515">
            <v>171</v>
          </cell>
          <cell r="E515">
            <v>180</v>
          </cell>
        </row>
        <row r="516">
          <cell r="B516" t="str">
            <v>Бальзам живичный натуральный</v>
          </cell>
          <cell r="C516">
            <v>158</v>
          </cell>
          <cell r="D516">
            <v>169</v>
          </cell>
          <cell r="E516">
            <v>179</v>
          </cell>
        </row>
        <row r="517">
          <cell r="B517" t="str">
            <v>Мёд "Янтарный" Тверской (от Лопарёва) весовой</v>
          </cell>
          <cell r="C517">
            <v>340</v>
          </cell>
          <cell r="D517">
            <v>364</v>
          </cell>
          <cell r="E517">
            <v>385</v>
          </cell>
        </row>
        <row r="518">
          <cell r="B518" t="str">
            <v>Стиральный порошок Pure Water 300г</v>
          </cell>
          <cell r="C518">
            <v>109</v>
          </cell>
          <cell r="D518">
            <v>116</v>
          </cell>
          <cell r="E518">
            <v>122</v>
          </cell>
        </row>
        <row r="519">
          <cell r="B519" t="str">
            <v>Сбитень Здоровое дыхание 250мл</v>
          </cell>
          <cell r="C519">
            <v>160</v>
          </cell>
          <cell r="D519">
            <v>171</v>
          </cell>
          <cell r="E519">
            <v>180</v>
          </cell>
        </row>
        <row r="520">
          <cell r="B520" t="str">
            <v>Веста масло косметическое 50мл</v>
          </cell>
          <cell r="C520">
            <v>332</v>
          </cell>
          <cell r="D520">
            <v>355</v>
          </cell>
          <cell r="E520">
            <v>374</v>
          </cell>
        </row>
        <row r="521">
          <cell r="B521" t="str">
            <v>Сбитень Пряный 180г</v>
          </cell>
          <cell r="C521">
            <v>106</v>
          </cell>
          <cell r="D521">
            <v>113</v>
          </cell>
          <cell r="E521">
            <v>119</v>
          </cell>
        </row>
        <row r="522">
          <cell r="B522" t="str">
            <v>Мёд "Янтарный" Тверской (от Лопарёва) 500г</v>
          </cell>
          <cell r="C522">
            <v>213</v>
          </cell>
          <cell r="D522">
            <v>228</v>
          </cell>
          <cell r="E522">
            <v>241</v>
          </cell>
        </row>
        <row r="523">
          <cell r="B523" t="str">
            <v>Мёд "Янтарный" Тверской (от Лопарёва) 7,5кг</v>
          </cell>
          <cell r="C523">
            <v>2624</v>
          </cell>
          <cell r="D523">
            <v>2808</v>
          </cell>
          <cell r="E523">
            <v>2970</v>
          </cell>
        </row>
        <row r="524">
          <cell r="B524" t="str">
            <v>Мёд разнотравье с гречихой Курск 7,5кг</v>
          </cell>
          <cell r="C524">
            <v>2956</v>
          </cell>
          <cell r="D524">
            <v>3163</v>
          </cell>
          <cell r="E524">
            <v>3333</v>
          </cell>
        </row>
        <row r="525">
          <cell r="B525" t="str">
            <v>Мыло "Горноалтайское облепиховое" 95г</v>
          </cell>
          <cell r="C525">
            <v>109</v>
          </cell>
          <cell r="D525">
            <v>116</v>
          </cell>
          <cell r="E525">
            <v>123</v>
          </cell>
        </row>
        <row r="526">
          <cell r="B526" t="str">
            <v>Мыло "Денежное с маслом пачули" 95г</v>
          </cell>
          <cell r="C526">
            <v>115</v>
          </cell>
          <cell r="D526">
            <v>124</v>
          </cell>
          <cell r="E526">
            <v>130</v>
          </cell>
        </row>
        <row r="527">
          <cell r="B527" t="str">
            <v>Мыло "Для посуды горчичное" 175г</v>
          </cell>
          <cell r="C527">
            <v>105</v>
          </cell>
          <cell r="D527">
            <v>112</v>
          </cell>
          <cell r="E527">
            <v>118</v>
          </cell>
        </row>
        <row r="528">
          <cell r="B528" t="str">
            <v>Мыло "Дыхание моря" 95г</v>
          </cell>
          <cell r="C528">
            <v>109</v>
          </cell>
          <cell r="D528">
            <v>116</v>
          </cell>
          <cell r="E528">
            <v>123</v>
          </cell>
        </row>
        <row r="529">
          <cell r="B529" t="str">
            <v>Мыло "Золотое масло-увлажняющее" 95г</v>
          </cell>
          <cell r="C529">
            <v>109</v>
          </cell>
          <cell r="D529">
            <v>116</v>
          </cell>
          <cell r="E529">
            <v>123</v>
          </cell>
        </row>
        <row r="530">
          <cell r="B530" t="str">
            <v>Мыло "Кедровое Банное" 95г</v>
          </cell>
          <cell r="C530">
            <v>109</v>
          </cell>
          <cell r="D530">
            <v>116</v>
          </cell>
          <cell r="E530">
            <v>123</v>
          </cell>
        </row>
        <row r="531">
          <cell r="B531" t="str">
            <v>Мыло "Кофейня Марракеш с какао" 95г</v>
          </cell>
          <cell r="C531">
            <v>109</v>
          </cell>
          <cell r="D531">
            <v>116</v>
          </cell>
          <cell r="E531">
            <v>123</v>
          </cell>
        </row>
        <row r="532">
          <cell r="B532" t="str">
            <v>Мыло "Лавандовое" 95г</v>
          </cell>
          <cell r="C532">
            <v>115</v>
          </cell>
          <cell r="D532">
            <v>124</v>
          </cell>
          <cell r="E532">
            <v>130</v>
          </cell>
        </row>
        <row r="533">
          <cell r="B533" t="str">
            <v>Мыло "Русское разнотравье" 95г</v>
          </cell>
          <cell r="C533">
            <v>109</v>
          </cell>
          <cell r="D533">
            <v>116</v>
          </cell>
          <cell r="E533">
            <v>123</v>
          </cell>
        </row>
        <row r="534">
          <cell r="B534" t="str">
            <v>Мыло "Тосканское Оливковое" 95г</v>
          </cell>
          <cell r="C534">
            <v>115</v>
          </cell>
          <cell r="D534">
            <v>124</v>
          </cell>
          <cell r="E534">
            <v>130</v>
          </cell>
        </row>
        <row r="535">
          <cell r="B535" t="str">
            <v>Мыло "Хозяюшка с маслом мяты" 175г</v>
          </cell>
          <cell r="C535">
            <v>105</v>
          </cell>
          <cell r="D535">
            <v>112</v>
          </cell>
          <cell r="E535">
            <v>118</v>
          </cell>
        </row>
        <row r="536">
          <cell r="B536" t="str">
            <v>Жидкое средство для стирки детского белья SYNERGETIC 1л</v>
          </cell>
          <cell r="C536">
            <v>286</v>
          </cell>
          <cell r="D536">
            <v>304</v>
          </cell>
          <cell r="E536">
            <v>323</v>
          </cell>
        </row>
        <row r="537">
          <cell r="B537" t="str">
            <v>Мыло "Здрава с голубой глиной" 95г</v>
          </cell>
          <cell r="C537">
            <v>109</v>
          </cell>
          <cell r="D537">
            <v>116</v>
          </cell>
          <cell r="E537">
            <v>123</v>
          </cell>
        </row>
        <row r="538">
          <cell r="B538" t="str">
            <v>Бальзам Защита и Блеск 250мл</v>
          </cell>
          <cell r="C538">
            <v>177</v>
          </cell>
          <cell r="D538">
            <v>189</v>
          </cell>
          <cell r="E538">
            <v>199</v>
          </cell>
        </row>
        <row r="539">
          <cell r="B539" t="str">
            <v>«Янтарик» мыло живичное 25 гр</v>
          </cell>
          <cell r="C539">
            <v>55</v>
          </cell>
          <cell r="D539">
            <v>59</v>
          </cell>
          <cell r="E539">
            <v>63</v>
          </cell>
        </row>
        <row r="540">
          <cell r="B540" t="str">
            <v>Бальзам для губ Облепиха 5мл</v>
          </cell>
          <cell r="C540">
            <v>72</v>
          </cell>
          <cell r="D540">
            <v>77</v>
          </cell>
          <cell r="E540">
            <v>81</v>
          </cell>
        </row>
        <row r="541">
          <cell r="B541" t="str">
            <v>Жидкое мыло SYNERGETIC 500мл</v>
          </cell>
          <cell r="C541">
            <v>116</v>
          </cell>
          <cell r="D541">
            <v>124</v>
          </cell>
          <cell r="E541">
            <v>132</v>
          </cell>
        </row>
        <row r="542">
          <cell r="B542" t="str">
            <v>Гель "Анти-Акне" для проблемной кожи 150мл</v>
          </cell>
          <cell r="C542">
            <v>178</v>
          </cell>
          <cell r="D542">
            <v>200</v>
          </cell>
          <cell r="E542">
            <v>212</v>
          </cell>
        </row>
        <row r="543">
          <cell r="B543" t="str">
            <v>Сбитень Для Деток 250мл</v>
          </cell>
          <cell r="C543">
            <v>158</v>
          </cell>
          <cell r="D543">
            <v>170</v>
          </cell>
          <cell r="E543">
            <v>181</v>
          </cell>
        </row>
        <row r="544">
          <cell r="B544" t="str">
            <v>Жидкое средство для стирки SYNERGETIC 5л</v>
          </cell>
          <cell r="C544">
            <v>987</v>
          </cell>
          <cell r="D544">
            <v>1053</v>
          </cell>
          <cell r="E544">
            <v>1118</v>
          </cell>
        </row>
        <row r="545">
          <cell r="B545" t="str">
            <v>Бальзам для губ Ромашка Ваниль 5мл</v>
          </cell>
          <cell r="C545">
            <v>71</v>
          </cell>
          <cell r="D545">
            <v>76</v>
          </cell>
          <cell r="E545">
            <v>80</v>
          </cell>
        </row>
        <row r="546">
          <cell r="B546" t="str">
            <v>Бальзам Сила и Объём 250мл</v>
          </cell>
          <cell r="C546">
            <v>177</v>
          </cell>
          <cell r="D546">
            <v>189</v>
          </cell>
          <cell r="E546">
            <v>199</v>
          </cell>
        </row>
        <row r="547">
          <cell r="B547" t="str">
            <v>Жидкое средство для стирки SYNERGETIC 1л</v>
          </cell>
          <cell r="C547">
            <v>272</v>
          </cell>
          <cell r="D547">
            <v>290</v>
          </cell>
          <cell r="E547">
            <v>308</v>
          </cell>
        </row>
        <row r="548">
          <cell r="B548" t="str">
            <v>Прополис Тверской 100г</v>
          </cell>
          <cell r="C548">
            <v>365</v>
          </cell>
          <cell r="D548">
            <v>390</v>
          </cell>
          <cell r="E548">
            <v>413</v>
          </cell>
        </row>
        <row r="549">
          <cell r="B549" t="str">
            <v>Кондиционер для белья миндаль SYNERGETIC 1л</v>
          </cell>
          <cell r="C549">
            <v>167</v>
          </cell>
          <cell r="D549">
            <v>178</v>
          </cell>
          <cell r="E549">
            <v>189</v>
          </cell>
        </row>
        <row r="550">
          <cell r="B550" t="str">
            <v>Прополис Тверской 50г</v>
          </cell>
          <cell r="C550">
            <v>188</v>
          </cell>
          <cell r="D550">
            <v>202</v>
          </cell>
          <cell r="E550">
            <v>213</v>
          </cell>
        </row>
        <row r="551">
          <cell r="B551" t="str">
            <v>Мыло "Апельсиновое" 95г</v>
          </cell>
          <cell r="C551">
            <v>115</v>
          </cell>
          <cell r="D551">
            <v>124</v>
          </cell>
          <cell r="E551">
            <v>130</v>
          </cell>
        </row>
        <row r="552">
          <cell r="B552" t="str">
            <v>Моющее средство для посуды лимон 480мл</v>
          </cell>
          <cell r="C552">
            <v>241</v>
          </cell>
          <cell r="D552">
            <v>257</v>
          </cell>
          <cell r="E552">
            <v>271</v>
          </cell>
        </row>
        <row r="553">
          <cell r="B553" t="str">
            <v>Мёд с кедровым орехом 220г</v>
          </cell>
          <cell r="C553">
            <v>238</v>
          </cell>
          <cell r="D553">
            <v>255</v>
          </cell>
          <cell r="E553">
            <v>271</v>
          </cell>
        </row>
        <row r="554">
          <cell r="B554" t="str">
            <v>Пятновыводитель SYNERGETIC 1л</v>
          </cell>
          <cell r="C554">
            <v>160</v>
          </cell>
          <cell r="D554">
            <v>170</v>
          </cell>
          <cell r="E554">
            <v>181</v>
          </cell>
        </row>
        <row r="555">
          <cell r="B555" t="str">
            <v>Мыло "Здрава с берёзовым дёгтем" 95г</v>
          </cell>
          <cell r="C555">
            <v>109</v>
          </cell>
          <cell r="D555">
            <v>116</v>
          </cell>
          <cell r="E555">
            <v>123</v>
          </cell>
        </row>
        <row r="556">
          <cell r="B556" t="str">
            <v>Мёд с пергой 220г</v>
          </cell>
          <cell r="C556">
            <v>167</v>
          </cell>
          <cell r="D556">
            <v>178</v>
          </cell>
          <cell r="E556">
            <v>188</v>
          </cell>
        </row>
        <row r="557">
          <cell r="B557" t="str">
            <v>Экологичный отбеливатель Pure Water 500г</v>
          </cell>
          <cell r="C557">
            <v>127</v>
          </cell>
          <cell r="D557">
            <v>136</v>
          </cell>
          <cell r="E557">
            <v>143</v>
          </cell>
        </row>
        <row r="558">
          <cell r="B558" t="str">
            <v>Жидкое мыло SYNERGETIC 0,25мл</v>
          </cell>
          <cell r="C558">
            <v>90</v>
          </cell>
          <cell r="D558">
            <v>95</v>
          </cell>
          <cell r="E558">
            <v>101</v>
          </cell>
        </row>
        <row r="559">
          <cell r="B559" t="str">
            <v>Моющее средство универсальное Чистый кокос 480мл</v>
          </cell>
          <cell r="C559">
            <v>200</v>
          </cell>
          <cell r="D559">
            <v>215</v>
          </cell>
          <cell r="E559">
            <v>226</v>
          </cell>
        </row>
        <row r="560">
          <cell r="B560" t="str">
            <v>Отбеливатель SYNERGETIC 1л</v>
          </cell>
          <cell r="C560">
            <v>120</v>
          </cell>
          <cell r="D560">
            <v>128</v>
          </cell>
          <cell r="E560">
            <v>136</v>
          </cell>
        </row>
        <row r="561">
          <cell r="B561" t="str">
            <v>Сбитень Иммунный 250мл</v>
          </cell>
          <cell r="C561">
            <v>160</v>
          </cell>
          <cell r="D561">
            <v>172</v>
          </cell>
          <cell r="E561">
            <v>182</v>
          </cell>
        </row>
        <row r="562">
          <cell r="B562" t="str">
            <v>Хозяйственное мыло Pure Water 175г</v>
          </cell>
          <cell r="C562">
            <v>61</v>
          </cell>
          <cell r="D562">
            <v>65</v>
          </cell>
          <cell r="E562">
            <v>70</v>
          </cell>
        </row>
        <row r="563">
          <cell r="B563" t="str">
            <v>Мыло детское "Моя ягодка" 95г</v>
          </cell>
          <cell r="C563">
            <v>103</v>
          </cell>
          <cell r="D563">
            <v>110</v>
          </cell>
          <cell r="E563">
            <v>116</v>
          </cell>
        </row>
        <row r="564">
          <cell r="B564" t="str">
            <v>Сбитень Здоровые сосуды и сердце 250мл</v>
          </cell>
          <cell r="C564">
            <v>160</v>
          </cell>
          <cell r="D564">
            <v>171</v>
          </cell>
          <cell r="E564">
            <v>180</v>
          </cell>
        </row>
        <row r="565">
          <cell r="B565" t="str">
            <v>Дезодорант алунит стик 60г</v>
          </cell>
          <cell r="C565">
            <v>197</v>
          </cell>
          <cell r="D565">
            <v>210</v>
          </cell>
          <cell r="E565">
            <v>218</v>
          </cell>
        </row>
        <row r="566">
          <cell r="B566" t="str">
            <v>Крем лифтинг для всех типов кожи 50мл</v>
          </cell>
          <cell r="C566">
            <v>238</v>
          </cell>
          <cell r="D566">
            <v>254</v>
          </cell>
          <cell r="E566">
            <v>268</v>
          </cell>
        </row>
        <row r="567">
          <cell r="B567" t="str">
            <v>Сливки "Бархатные" для снятия макияжа 150мл для всех типов кожи.</v>
          </cell>
          <cell r="C567">
            <v>166</v>
          </cell>
          <cell r="D567">
            <v>177</v>
          </cell>
          <cell r="E567">
            <v>187</v>
          </cell>
        </row>
        <row r="568">
          <cell r="B568" t="str">
            <v>Шампунь "Освежающий" 250мл</v>
          </cell>
          <cell r="C568">
            <v>177</v>
          </cell>
          <cell r="D568">
            <v>189</v>
          </cell>
          <cell r="E568">
            <v>199</v>
          </cell>
        </row>
        <row r="569">
          <cell r="B569" t="str">
            <v>Шампунь "Против перхоти" 250мл</v>
          </cell>
          <cell r="C569">
            <v>203</v>
          </cell>
          <cell r="D569">
            <v>217</v>
          </cell>
          <cell r="E569">
            <v>229</v>
          </cell>
        </row>
        <row r="570">
          <cell r="B570" t="str">
            <v>Шампунь "Против перхоти" 250мл</v>
          </cell>
          <cell r="C570">
            <v>203</v>
          </cell>
          <cell r="D570">
            <v>217</v>
          </cell>
          <cell r="E570">
            <v>229</v>
          </cell>
        </row>
        <row r="571">
          <cell r="B571" t="str">
            <v>Шампунь "Регулирующий" 250мл</v>
          </cell>
          <cell r="C571">
            <v>177</v>
          </cell>
          <cell r="D571">
            <v>189</v>
          </cell>
          <cell r="E571">
            <v>199</v>
          </cell>
        </row>
        <row r="572">
          <cell r="B572" t="str">
            <v>Шампунь "Регулирующий" 250мл</v>
          </cell>
          <cell r="C572">
            <v>177</v>
          </cell>
          <cell r="D572">
            <v>189</v>
          </cell>
          <cell r="E572">
            <v>199</v>
          </cell>
        </row>
        <row r="573">
          <cell r="B573" t="str">
            <v>Масло пихтовое с веточкой 50мл</v>
          </cell>
          <cell r="C573">
            <v>91</v>
          </cell>
          <cell r="D573">
            <v>98</v>
          </cell>
          <cell r="E573">
            <v>104</v>
          </cell>
        </row>
        <row r="574">
          <cell r="B574" t="str">
            <v>Шампунь "Питательный" 250мл</v>
          </cell>
          <cell r="C574">
            <v>177</v>
          </cell>
          <cell r="D574">
            <v>189</v>
          </cell>
          <cell r="E574">
            <v>199</v>
          </cell>
        </row>
        <row r="575">
          <cell r="B575" t="str">
            <v>"Чудесная +" зубная паста 100 г</v>
          </cell>
          <cell r="C575">
            <v>182</v>
          </cell>
          <cell r="D575">
            <v>194</v>
          </cell>
          <cell r="E575">
            <v>205</v>
          </cell>
        </row>
        <row r="576">
          <cell r="B576" t="str">
            <v>Шампунь "Селена" 500мл</v>
          </cell>
          <cell r="C576">
            <v>247</v>
          </cell>
          <cell r="D576">
            <v>264</v>
          </cell>
          <cell r="E576">
            <v>278</v>
          </cell>
        </row>
        <row r="577">
          <cell r="B577" t="str">
            <v>Шампунь "Миролада" 500мл</v>
          </cell>
          <cell r="C577">
            <v>247</v>
          </cell>
          <cell r="D577">
            <v>264</v>
          </cell>
          <cell r="E577">
            <v>278</v>
          </cell>
        </row>
        <row r="578">
          <cell r="B578" t="str">
            <v>Шампунь "Золото Урала" 500мл</v>
          </cell>
          <cell r="C578">
            <v>247</v>
          </cell>
          <cell r="D578">
            <v>264</v>
          </cell>
          <cell r="E578">
            <v>278</v>
          </cell>
        </row>
        <row r="579">
          <cell r="B579" t="str">
            <v>Шампунь "Витязь" 500мл</v>
          </cell>
          <cell r="C579">
            <v>247</v>
          </cell>
          <cell r="D579">
            <v>264</v>
          </cell>
          <cell r="E579">
            <v>278</v>
          </cell>
        </row>
        <row r="580">
          <cell r="B580" t="str">
            <v>"Фенхель" зубной порошок 50г</v>
          </cell>
          <cell r="C580">
            <v>161</v>
          </cell>
          <cell r="D580">
            <v>172</v>
          </cell>
          <cell r="E580">
            <v>181</v>
          </cell>
        </row>
        <row r="581">
          <cell r="B581" t="str">
            <v>Зубной порошок Мята, противовоспалительный 50г</v>
          </cell>
          <cell r="C581">
            <v>154</v>
          </cell>
          <cell r="D581">
            <v>164</v>
          </cell>
          <cell r="E581">
            <v>173</v>
          </cell>
        </row>
        <row r="582">
          <cell r="B582" t="str">
            <v>Крем для ног "Селена"</v>
          </cell>
          <cell r="C582">
            <v>243</v>
          </cell>
          <cell r="D582">
            <v>260</v>
          </cell>
          <cell r="E582">
            <v>274</v>
          </cell>
        </row>
        <row r="583">
          <cell r="B583" t="str">
            <v>Крем для лица "Миролада"</v>
          </cell>
          <cell r="C583">
            <v>243</v>
          </cell>
          <cell r="D583">
            <v>260</v>
          </cell>
          <cell r="E583">
            <v>274</v>
          </cell>
        </row>
        <row r="584">
          <cell r="B584" t="str">
            <v>Крем-бальзам для детей "Дарёнка"</v>
          </cell>
          <cell r="C584">
            <v>242</v>
          </cell>
          <cell r="D584">
            <v>258</v>
          </cell>
          <cell r="E584">
            <v>274</v>
          </cell>
        </row>
        <row r="585">
          <cell r="B585" t="str">
            <v>Масло Корица эфирное 10 мл</v>
          </cell>
          <cell r="C585">
            <v>112</v>
          </cell>
          <cell r="D585">
            <v>120</v>
          </cell>
          <cell r="E585">
            <v>127</v>
          </cell>
        </row>
        <row r="586">
          <cell r="B586" t="str">
            <v>"Чудесная" зубная паста 100 г</v>
          </cell>
          <cell r="C586">
            <v>161</v>
          </cell>
          <cell r="D586">
            <v>172</v>
          </cell>
          <cell r="E586">
            <v>181</v>
          </cell>
        </row>
        <row r="587">
          <cell r="B587" t="str">
            <v>Росинка бальзам для губ 5мл</v>
          </cell>
          <cell r="C587">
            <v>158</v>
          </cell>
          <cell r="D587">
            <v>169</v>
          </cell>
          <cell r="E587">
            <v>179</v>
          </cell>
        </row>
        <row r="588">
          <cell r="B588" t="str">
            <v>Масло пихтовое 30мл</v>
          </cell>
          <cell r="C588">
            <v>63</v>
          </cell>
          <cell r="D588">
            <v>68</v>
          </cell>
          <cell r="E588">
            <v>72</v>
          </cell>
        </row>
        <row r="589">
          <cell r="B589" t="str">
            <v>Медовые уста бальзам для губ 5мл</v>
          </cell>
          <cell r="C589">
            <v>161</v>
          </cell>
          <cell r="D589">
            <v>172</v>
          </cell>
          <cell r="E589">
            <v>181</v>
          </cell>
        </row>
        <row r="590">
          <cell r="B590" t="str">
            <v>Масло Зверобоя 30 мл</v>
          </cell>
          <cell r="C590">
            <v>115</v>
          </cell>
          <cell r="D590">
            <v>124</v>
          </cell>
          <cell r="E590">
            <v>130</v>
          </cell>
        </row>
        <row r="591">
          <cell r="B591" t="str">
            <v>Зубной порошок Календула, укрепляющий 35г</v>
          </cell>
          <cell r="C591">
            <v>120</v>
          </cell>
          <cell r="D591">
            <v>135</v>
          </cell>
          <cell r="E591">
            <v>143</v>
          </cell>
        </row>
        <row r="592">
          <cell r="B592" t="str">
            <v>Минеральный дезодорант - кора дуба 60г</v>
          </cell>
          <cell r="C592">
            <v>182</v>
          </cell>
          <cell r="D592">
            <v>195</v>
          </cell>
          <cell r="E592">
            <v>206</v>
          </cell>
        </row>
        <row r="593">
          <cell r="B593" t="str">
            <v>Минеральный дезодорант с экстрактом сосны 60г</v>
          </cell>
          <cell r="C593">
            <v>170</v>
          </cell>
          <cell r="D593">
            <v>182</v>
          </cell>
          <cell r="E593">
            <v>192</v>
          </cell>
        </row>
        <row r="594">
          <cell r="B594" t="str">
            <v>Минеральный дезодорант - экстракт берёзы 60г</v>
          </cell>
          <cell r="C594">
            <v>182</v>
          </cell>
          <cell r="D594">
            <v>195</v>
          </cell>
          <cell r="E594">
            <v>206</v>
          </cell>
        </row>
        <row r="595">
          <cell r="B595" t="str">
            <v>Мыло-Шампунь "Берёзовый дёготь" 95г</v>
          </cell>
          <cell r="C595">
            <v>128</v>
          </cell>
          <cell r="D595">
            <v>137</v>
          </cell>
          <cell r="E595">
            <v>144</v>
          </cell>
        </row>
        <row r="596">
          <cell r="B596" t="str">
            <v>Мыло-Шампунь "Горчица и берёза" 95г</v>
          </cell>
          <cell r="C596">
            <v>128</v>
          </cell>
          <cell r="D596">
            <v>137</v>
          </cell>
          <cell r="E596">
            <v>144</v>
          </cell>
        </row>
        <row r="597">
          <cell r="B597" t="str">
            <v>Мыло-Шампунь "Крапива и Лён" 95г</v>
          </cell>
          <cell r="C597">
            <v>121</v>
          </cell>
          <cell r="D597">
            <v>129</v>
          </cell>
          <cell r="E597">
            <v>137</v>
          </cell>
        </row>
        <row r="598">
          <cell r="B598" t="str">
            <v>Мыло-Шампунь "Мыльный орех" 95г</v>
          </cell>
          <cell r="C598">
            <v>119</v>
          </cell>
          <cell r="D598">
            <v>127</v>
          </cell>
          <cell r="E598">
            <v>134</v>
          </cell>
        </row>
        <row r="599">
          <cell r="B599" t="str">
            <v>Мыло-Шампунь "Ромашка и липа" 95г</v>
          </cell>
          <cell r="C599">
            <v>121</v>
          </cell>
          <cell r="D599">
            <v>129</v>
          </cell>
          <cell r="E599">
            <v>137</v>
          </cell>
        </row>
        <row r="600">
          <cell r="B600" t="str">
            <v>Шампунь "Берегиня" 500мл</v>
          </cell>
          <cell r="C600">
            <v>247</v>
          </cell>
          <cell r="D600">
            <v>264</v>
          </cell>
          <cell r="E600">
            <v>278</v>
          </cell>
        </row>
        <row r="601">
          <cell r="B601" t="str">
            <v>Шампунь "Жива" 500мл</v>
          </cell>
          <cell r="C601">
            <v>247</v>
          </cell>
          <cell r="D601">
            <v>264</v>
          </cell>
          <cell r="E601">
            <v>278</v>
          </cell>
        </row>
        <row r="602">
          <cell r="B602" t="str">
            <v>Крем для лица "Берегиня"</v>
          </cell>
          <cell r="C602">
            <v>243</v>
          </cell>
          <cell r="D602">
            <v>260</v>
          </cell>
          <cell r="E602">
            <v>274</v>
          </cell>
        </row>
        <row r="603">
          <cell r="B603" t="str">
            <v>Масло Ель эфирное 10 мл</v>
          </cell>
          <cell r="C603">
            <v>57</v>
          </cell>
          <cell r="D603">
            <v>61</v>
          </cell>
          <cell r="E603">
            <v>65</v>
          </cell>
        </row>
        <row r="604">
          <cell r="B604" t="str">
            <v>Зубной порошок Лимон, отбеливающий 50г</v>
          </cell>
          <cell r="C604">
            <v>154</v>
          </cell>
          <cell r="D604">
            <v>164</v>
          </cell>
          <cell r="E604">
            <v>173</v>
          </cell>
        </row>
        <row r="605">
          <cell r="B605" t="str">
            <v>Шампунь "Дарёнка" 500мл</v>
          </cell>
          <cell r="C605">
            <v>247</v>
          </cell>
          <cell r="D605">
            <v>264</v>
          </cell>
          <cell r="E605">
            <v>278</v>
          </cell>
        </row>
        <row r="606">
          <cell r="B606" t="str">
            <v>"Ромашка" средство для умывания 250 мл</v>
          </cell>
          <cell r="C606">
            <v>103</v>
          </cell>
          <cell r="D606">
            <v>111</v>
          </cell>
          <cell r="E606">
            <v>118</v>
          </cell>
        </row>
        <row r="607">
          <cell r="B607" t="str">
            <v>Масло Авокадо натуральное 100% 30 мл</v>
          </cell>
          <cell r="C607">
            <v>90</v>
          </cell>
          <cell r="D607">
            <v>101</v>
          </cell>
          <cell r="E607">
            <v>107</v>
          </cell>
        </row>
        <row r="608">
          <cell r="B608" t="str">
            <v>Масло Бергамот эфирное 10 мл</v>
          </cell>
          <cell r="C608">
            <v>80</v>
          </cell>
          <cell r="D608">
            <v>86</v>
          </cell>
          <cell r="E608">
            <v>90</v>
          </cell>
        </row>
        <row r="609">
          <cell r="B609" t="str">
            <v>Крем для рук и тела "Жива"</v>
          </cell>
          <cell r="C609">
            <v>247</v>
          </cell>
          <cell r="D609">
            <v>264</v>
          </cell>
          <cell r="E609">
            <v>278</v>
          </cell>
        </row>
        <row r="610">
          <cell r="B610" t="str">
            <v>Тоник "Освежающий" 150мл</v>
          </cell>
          <cell r="C610">
            <v>114</v>
          </cell>
          <cell r="D610">
            <v>122</v>
          </cell>
          <cell r="E610">
            <v>128</v>
          </cell>
        </row>
        <row r="611">
          <cell r="B611" t="str">
            <v>Тоник "Увлажняющий" 150мл</v>
          </cell>
          <cell r="C611">
            <v>116</v>
          </cell>
          <cell r="D611">
            <v>124</v>
          </cell>
          <cell r="E611">
            <v>130</v>
          </cell>
        </row>
        <row r="612">
          <cell r="B612" t="str">
            <v>Лосьон "Анти-Акне" для проблемной кожи 150мл</v>
          </cell>
          <cell r="C612">
            <v>134</v>
          </cell>
          <cell r="D612">
            <v>143</v>
          </cell>
          <cell r="E612">
            <v>151</v>
          </cell>
        </row>
        <row r="613">
          <cell r="B613" t="str">
            <v>Тоник "Витаминный" 150мл</v>
          </cell>
          <cell r="C613">
            <v>114</v>
          </cell>
          <cell r="D613">
            <v>122</v>
          </cell>
          <cell r="E613">
            <v>128</v>
          </cell>
        </row>
        <row r="614">
          <cell r="B614" t="str">
            <v>Масло Апельсин эфирное 10мл</v>
          </cell>
          <cell r="C614">
            <v>44</v>
          </cell>
          <cell r="D614">
            <v>47</v>
          </cell>
          <cell r="E614">
            <v>49</v>
          </cell>
        </row>
        <row r="615">
          <cell r="B615" t="str">
            <v>Тоник "Регулирующий" 150мл</v>
          </cell>
          <cell r="C615">
            <v>114</v>
          </cell>
          <cell r="D615">
            <v>122</v>
          </cell>
          <cell r="E615">
            <v>128</v>
          </cell>
        </row>
        <row r="616">
          <cell r="B616" t="str">
            <v>Масло Мята луговая эфирное 10 мл</v>
          </cell>
          <cell r="C616">
            <v>72</v>
          </cell>
          <cell r="D616">
            <v>81</v>
          </cell>
          <cell r="E616">
            <v>86</v>
          </cell>
        </row>
        <row r="617">
          <cell r="B617" t="str">
            <v>"Свежесть" эликсир для полости рта 250мл</v>
          </cell>
          <cell r="C617">
            <v>112</v>
          </cell>
          <cell r="D617">
            <v>120</v>
          </cell>
          <cell r="E617">
            <v>126</v>
          </cell>
        </row>
        <row r="618">
          <cell r="B618" t="str">
            <v>Сыворотка Био Лифтинг 15мл</v>
          </cell>
          <cell r="C618">
            <v>235</v>
          </cell>
          <cell r="D618">
            <v>252</v>
          </cell>
          <cell r="E618">
            <v>266</v>
          </cell>
        </row>
        <row r="619">
          <cell r="B619" t="str">
            <v>Шампунь "Увлажняющий" 250мл</v>
          </cell>
          <cell r="C619">
            <v>177</v>
          </cell>
          <cell r="D619">
            <v>189</v>
          </cell>
          <cell r="E619">
            <v>199</v>
          </cell>
        </row>
        <row r="620">
          <cell r="B620" t="str">
            <v>Мука овсяная 1кг "БиоХутор"</v>
          </cell>
          <cell r="C620">
            <v>102</v>
          </cell>
          <cell r="D620">
            <v>109</v>
          </cell>
          <cell r="E620">
            <v>116</v>
          </cell>
        </row>
        <row r="621">
          <cell r="B621" t="str">
            <v>Мука полбы особо тонкого помола 1кг</v>
          </cell>
          <cell r="C621">
            <v>162</v>
          </cell>
          <cell r="D621">
            <v>174</v>
          </cell>
          <cell r="E621">
            <v>183</v>
          </cell>
        </row>
        <row r="622">
          <cell r="B622" t="str">
            <v>Мука пшеничная особо тонкого помола БИО 25 кг "Чёрный Хлеб"</v>
          </cell>
          <cell r="C622">
            <v>1090</v>
          </cell>
          <cell r="D622">
            <v>1222</v>
          </cell>
          <cell r="E622">
            <v>1298</v>
          </cell>
        </row>
        <row r="623">
          <cell r="B623" t="str">
            <v>Мука из полбы 1кг "БиоХутор"</v>
          </cell>
          <cell r="C623">
            <v>76</v>
          </cell>
          <cell r="D623">
            <v>81</v>
          </cell>
          <cell r="E623">
            <v>86</v>
          </cell>
        </row>
        <row r="624">
          <cell r="B624" t="str">
            <v>Мука гречневая цельнозерновая БИО 500г</v>
          </cell>
          <cell r="C624">
            <v>66</v>
          </cell>
          <cell r="D624">
            <v>74</v>
          </cell>
          <cell r="E624">
            <v>78</v>
          </cell>
        </row>
        <row r="625">
          <cell r="B625" t="str">
            <v>Шампунь "Хозяйка медной горы" 500мл</v>
          </cell>
          <cell r="C625">
            <v>247</v>
          </cell>
          <cell r="D625">
            <v>264</v>
          </cell>
          <cell r="E625">
            <v>278</v>
          </cell>
        </row>
        <row r="626">
          <cell r="B626" t="str">
            <v>Шампунь "Ясный Сокол" 500мл</v>
          </cell>
          <cell r="C626">
            <v>247</v>
          </cell>
          <cell r="D626">
            <v>264</v>
          </cell>
          <cell r="E626">
            <v>278</v>
          </cell>
        </row>
        <row r="627">
          <cell r="B627" t="str">
            <v>Мука пшеничная особо тонкого помола БИО 5кг</v>
          </cell>
          <cell r="C627">
            <v>372</v>
          </cell>
          <cell r="D627">
            <v>398</v>
          </cell>
          <cell r="E627">
            <v>419</v>
          </cell>
        </row>
        <row r="628">
          <cell r="B628" t="str">
            <v>Мука полбы цельнозерновая  БИО 5кг</v>
          </cell>
          <cell r="C628">
            <v>703</v>
          </cell>
          <cell r="D628">
            <v>753</v>
          </cell>
          <cell r="E628">
            <v>793</v>
          </cell>
        </row>
        <row r="629">
          <cell r="B629" t="str">
            <v>Мука из спельты цельнозерновая БИО 5кг</v>
          </cell>
          <cell r="C629">
            <v>520</v>
          </cell>
          <cell r="D629">
            <v>558</v>
          </cell>
          <cell r="E629">
            <v>593</v>
          </cell>
        </row>
        <row r="630">
          <cell r="B630" t="str">
            <v>Эфирное масло Сосна 10 мл</v>
          </cell>
          <cell r="C630">
            <v>66</v>
          </cell>
          <cell r="D630">
            <v>71</v>
          </cell>
          <cell r="E630">
            <v>75</v>
          </cell>
        </row>
        <row r="631">
          <cell r="B631" t="str">
            <v>Мука амарантовая 500г</v>
          </cell>
          <cell r="C631">
            <v>252</v>
          </cell>
          <cell r="D631">
            <v>269</v>
          </cell>
          <cell r="E631">
            <v>285</v>
          </cell>
        </row>
        <row r="632">
          <cell r="B632" t="str">
            <v>Мука Льняная 400г "Дивинка"</v>
          </cell>
          <cell r="C632">
            <v>32</v>
          </cell>
          <cell r="D632">
            <v>34</v>
          </cell>
          <cell r="E632">
            <v>36</v>
          </cell>
        </row>
        <row r="633">
          <cell r="B633" t="str">
            <v>Шоко-Шик бальзам для губ 5мл</v>
          </cell>
          <cell r="C633">
            <v>158</v>
          </cell>
          <cell r="D633">
            <v>169</v>
          </cell>
          <cell r="E633">
            <v>179</v>
          </cell>
        </row>
        <row r="634">
          <cell r="B634" t="str">
            <v>Мука гороховая цельнозерновая БИО мешок 25кг</v>
          </cell>
          <cell r="C634">
            <v>2545</v>
          </cell>
          <cell r="D634">
            <v>2724</v>
          </cell>
          <cell r="E634">
            <v>2870</v>
          </cell>
        </row>
        <row r="635">
          <cell r="B635" t="str">
            <v>Мука из семян белого льна 500г</v>
          </cell>
          <cell r="C635">
            <v>73</v>
          </cell>
          <cell r="D635">
            <v>78</v>
          </cell>
          <cell r="E635">
            <v>83</v>
          </cell>
        </row>
        <row r="636">
          <cell r="B636" t="str">
            <v>Мука из чёрного тмина 100г</v>
          </cell>
          <cell r="C636">
            <v>86</v>
          </cell>
          <cell r="D636">
            <v>92</v>
          </cell>
          <cell r="E636">
            <v>97</v>
          </cell>
        </row>
        <row r="637">
          <cell r="B637" t="str">
            <v>Мука из спельты особо тонкого помола  БИО 25кг</v>
          </cell>
          <cell r="C637">
            <v>4761</v>
          </cell>
          <cell r="D637">
            <v>5089</v>
          </cell>
          <cell r="E637">
            <v>5358</v>
          </cell>
        </row>
        <row r="638">
          <cell r="B638" t="str">
            <v>Мука гороховая цельнозерновая БИО 5кг</v>
          </cell>
          <cell r="C638">
            <v>603</v>
          </cell>
          <cell r="D638">
            <v>645</v>
          </cell>
          <cell r="E638">
            <v>680</v>
          </cell>
        </row>
        <row r="639">
          <cell r="B639" t="str">
            <v>Эфирное Масло Гвоздика 10 мл</v>
          </cell>
          <cell r="C639">
            <v>71</v>
          </cell>
          <cell r="D639">
            <v>76</v>
          </cell>
          <cell r="E639">
            <v>80</v>
          </cell>
        </row>
        <row r="640">
          <cell r="B640" t="str">
            <v>Шоколадница бальзам для губ 5мл</v>
          </cell>
          <cell r="C640">
            <v>158</v>
          </cell>
          <cell r="D640">
            <v>169</v>
          </cell>
          <cell r="E640">
            <v>179</v>
          </cell>
        </row>
        <row r="641">
          <cell r="B641" t="str">
            <v>Эфирное Масло Лаванда 10 мл</v>
          </cell>
          <cell r="C641">
            <v>95</v>
          </cell>
          <cell r="D641">
            <v>102</v>
          </cell>
          <cell r="E641">
            <v>108</v>
          </cell>
        </row>
        <row r="642">
          <cell r="B642" t="str">
            <v>Эфирное масло Жожоба жирное 30 мл</v>
          </cell>
          <cell r="C642">
            <v>159</v>
          </cell>
          <cell r="D642">
            <v>178</v>
          </cell>
          <cell r="E642">
            <v>189</v>
          </cell>
        </row>
        <row r="643">
          <cell r="B643" t="str">
            <v>Эфирное Масло Аргана 30мл</v>
          </cell>
          <cell r="C643">
            <v>284</v>
          </cell>
          <cell r="D643">
            <v>304</v>
          </cell>
          <cell r="E643">
            <v>321</v>
          </cell>
        </row>
        <row r="644">
          <cell r="B644" t="str">
            <v>Эфирное масло Иланг-иланг 10 мл</v>
          </cell>
          <cell r="C644">
            <v>130</v>
          </cell>
          <cell r="D644">
            <v>139</v>
          </cell>
          <cell r="E644">
            <v>146</v>
          </cell>
        </row>
        <row r="645">
          <cell r="B645" t="str">
            <v>Эфирное масло Касторовое 100% 30 мл</v>
          </cell>
          <cell r="C645">
            <v>94</v>
          </cell>
          <cell r="D645">
            <v>100</v>
          </cell>
          <cell r="E645">
            <v>106</v>
          </cell>
        </row>
        <row r="646">
          <cell r="B646" t="str">
            <v>Эфирное Масло Кедр 10 мл</v>
          </cell>
          <cell r="C646">
            <v>68</v>
          </cell>
          <cell r="D646">
            <v>74</v>
          </cell>
          <cell r="E646">
            <v>78</v>
          </cell>
        </row>
        <row r="647">
          <cell r="B647" t="str">
            <v>Эфирное Масло Лимон 10 мл</v>
          </cell>
          <cell r="C647">
            <v>50</v>
          </cell>
          <cell r="D647">
            <v>56</v>
          </cell>
          <cell r="E647">
            <v>60</v>
          </cell>
        </row>
        <row r="648">
          <cell r="B648" t="str">
            <v>Эфирное масло Можжевельник 10 мл</v>
          </cell>
          <cell r="C648">
            <v>59</v>
          </cell>
          <cell r="D648">
            <v>63</v>
          </cell>
          <cell r="E648">
            <v>67</v>
          </cell>
        </row>
        <row r="649">
          <cell r="B649" t="str">
            <v>Эфирное масло Нероли 10 мл</v>
          </cell>
          <cell r="C649">
            <v>138</v>
          </cell>
          <cell r="D649">
            <v>147</v>
          </cell>
          <cell r="E649">
            <v>155</v>
          </cell>
        </row>
        <row r="650">
          <cell r="B650" t="str">
            <v>Эфирное масло Сандаловое Дерево 10 мл</v>
          </cell>
          <cell r="C650">
            <v>144</v>
          </cell>
          <cell r="D650">
            <v>154</v>
          </cell>
          <cell r="E650">
            <v>162</v>
          </cell>
        </row>
        <row r="651">
          <cell r="B651" t="str">
            <v>Эфирное Масло Чайного дерева 10мл</v>
          </cell>
          <cell r="C651">
            <v>102</v>
          </cell>
          <cell r="D651">
            <v>110</v>
          </cell>
          <cell r="E651">
            <v>116</v>
          </cell>
        </row>
        <row r="652">
          <cell r="B652" t="str">
            <v>Эфирное Масло Эвкалипт 10 мл</v>
          </cell>
          <cell r="C652">
            <v>58</v>
          </cell>
          <cell r="D652">
            <v>62</v>
          </cell>
          <cell r="E652">
            <v>66</v>
          </cell>
        </row>
        <row r="653">
          <cell r="B653" t="str">
            <v>Мука полбы особо тонкого помола БИО 25 кг "Чёрный Хлеб"</v>
          </cell>
          <cell r="C653">
            <v>3639</v>
          </cell>
          <cell r="D653">
            <v>3894</v>
          </cell>
          <cell r="E653">
            <v>4118</v>
          </cell>
        </row>
        <row r="654">
          <cell r="B654" t="str">
            <v>Отруби полбы 3кг ЧХ</v>
          </cell>
          <cell r="C654">
            <v>261</v>
          </cell>
          <cell r="D654">
            <v>281</v>
          </cell>
          <cell r="E654">
            <v>298</v>
          </cell>
        </row>
        <row r="655">
          <cell r="B655" t="str">
            <v>Мука гречневая цельнозерновая БИО 25 кг "Чёрный Хлеб"</v>
          </cell>
          <cell r="C655">
            <v>3293</v>
          </cell>
          <cell r="D655">
            <v>3523</v>
          </cell>
          <cell r="E655">
            <v>3726</v>
          </cell>
        </row>
        <row r="656">
          <cell r="B656" t="str">
            <v>Мука овсяная цельнозерновая БИО 500г "Чёрный Хлеб"</v>
          </cell>
          <cell r="C656">
            <v>75</v>
          </cell>
          <cell r="D656">
            <v>80</v>
          </cell>
          <cell r="E656">
            <v>85</v>
          </cell>
        </row>
        <row r="657">
          <cell r="B657" t="str">
            <v>Мука овсяная БИО 5кг БИО "Чёрный Хлеб"</v>
          </cell>
          <cell r="C657">
            <v>362</v>
          </cell>
          <cell r="D657">
            <v>390</v>
          </cell>
          <cell r="E657">
            <v>414</v>
          </cell>
        </row>
        <row r="658">
          <cell r="B658" t="str">
            <v>Эфирное Масло Пачули 10 мл</v>
          </cell>
          <cell r="C658">
            <v>137</v>
          </cell>
          <cell r="D658">
            <v>147</v>
          </cell>
          <cell r="E658">
            <v>156</v>
          </cell>
        </row>
        <row r="659">
          <cell r="B659" t="str">
            <v>Мука полбы цельнозерновая БИО 25 кг "Чёрный Хлеб"</v>
          </cell>
          <cell r="C659">
            <v>3366</v>
          </cell>
          <cell r="D659">
            <v>3601</v>
          </cell>
          <cell r="E659">
            <v>3795</v>
          </cell>
        </row>
        <row r="660">
          <cell r="B660" t="str">
            <v>Мука из спельты цельнозерновая 0,5кг</v>
          </cell>
          <cell r="C660">
            <v>108</v>
          </cell>
          <cell r="D660">
            <v>115</v>
          </cell>
          <cell r="E660">
            <v>122</v>
          </cell>
        </row>
        <row r="661">
          <cell r="B661" t="str">
            <v>Мука гороховая цельнозерновая БИО 500г</v>
          </cell>
          <cell r="C661">
            <v>56</v>
          </cell>
          <cell r="D661">
            <v>60</v>
          </cell>
          <cell r="E661">
            <v>64</v>
          </cell>
        </row>
        <row r="662">
          <cell r="B662" t="str">
            <v>Мука полбы особо тонкого помола 5кг</v>
          </cell>
          <cell r="C662">
            <v>755</v>
          </cell>
          <cell r="D662">
            <v>807</v>
          </cell>
          <cell r="E662">
            <v>851</v>
          </cell>
        </row>
        <row r="663">
          <cell r="B663" t="str">
            <v>Мука из спельты особо тонкого помола БИО 5кг</v>
          </cell>
          <cell r="C663">
            <v>996</v>
          </cell>
          <cell r="D663">
            <v>1066</v>
          </cell>
          <cell r="E663">
            <v>1123</v>
          </cell>
        </row>
        <row r="664">
          <cell r="B664" t="str">
            <v>Мука из спельты цельнозерновая БИО 1кг</v>
          </cell>
          <cell r="C664">
            <v>181</v>
          </cell>
          <cell r="D664">
            <v>193</v>
          </cell>
          <cell r="E664">
            <v>205</v>
          </cell>
        </row>
        <row r="665">
          <cell r="B665" t="str">
            <v>Мука из полбы цельнозерновая БИО 1кг  "Чёрный Хлеб"</v>
          </cell>
          <cell r="C665">
            <v>152</v>
          </cell>
          <cell r="D665">
            <v>163</v>
          </cell>
          <cell r="E665">
            <v>172</v>
          </cell>
        </row>
        <row r="666">
          <cell r="B666" t="str">
            <v>Мука конопляная 300г</v>
          </cell>
          <cell r="C666">
            <v>122</v>
          </cell>
          <cell r="D666">
            <v>130</v>
          </cell>
          <cell r="E666">
            <v>137</v>
          </cell>
        </row>
        <row r="667">
          <cell r="B667" t="str">
            <v>Мука полбы особо тонкого помола 0,5кг</v>
          </cell>
          <cell r="C667">
            <v>109</v>
          </cell>
          <cell r="D667">
            <v>116</v>
          </cell>
          <cell r="E667">
            <v>123</v>
          </cell>
        </row>
        <row r="668">
          <cell r="B668" t="str">
            <v>Мука из мякоти тыквы 100г</v>
          </cell>
          <cell r="C668">
            <v>54</v>
          </cell>
          <cell r="D668">
            <v>58</v>
          </cell>
          <cell r="E668">
            <v>62</v>
          </cell>
        </row>
        <row r="669">
          <cell r="B669" t="str">
            <v>Эфирное Масло Мандарин 10 мл</v>
          </cell>
          <cell r="C669">
            <v>85</v>
          </cell>
          <cell r="D669">
            <v>90</v>
          </cell>
          <cell r="E669">
            <v>95</v>
          </cell>
        </row>
        <row r="670">
          <cell r="B670" t="str">
            <v>Мука из семян тыквы 500г</v>
          </cell>
          <cell r="C670">
            <v>134</v>
          </cell>
          <cell r="D670">
            <v>143</v>
          </cell>
          <cell r="E670">
            <v>151</v>
          </cell>
        </row>
        <row r="671">
          <cell r="B671" t="str">
            <v>Мука Кукурузная 600г "Дидо"</v>
          </cell>
          <cell r="C671">
            <v>49</v>
          </cell>
          <cell r="D671">
            <v>53</v>
          </cell>
          <cell r="E671">
            <v>56</v>
          </cell>
        </row>
        <row r="672">
          <cell r="B672" t="str">
            <v>Мука из спельты 1кг "БиоХутор"</v>
          </cell>
          <cell r="C672">
            <v>85</v>
          </cell>
          <cell r="D672">
            <v>91</v>
          </cell>
          <cell r="E672">
            <v>97</v>
          </cell>
        </row>
        <row r="673">
          <cell r="B673" t="str">
            <v>Мука пшеничная особо тонкого помола 0,5кг</v>
          </cell>
          <cell r="C673">
            <v>60</v>
          </cell>
          <cell r="D673">
            <v>64</v>
          </cell>
          <cell r="E673">
            <v>68</v>
          </cell>
        </row>
        <row r="674">
          <cell r="B674" t="str">
            <v>Шампунь "Фрейя" 500мл</v>
          </cell>
          <cell r="C674">
            <v>247</v>
          </cell>
          <cell r="D674">
            <v>264</v>
          </cell>
          <cell r="E674">
            <v>278</v>
          </cell>
        </row>
        <row r="675">
          <cell r="B675" t="str">
            <v>Шампунь "Царевна Лебедь" 500мл</v>
          </cell>
          <cell r="C675">
            <v>247</v>
          </cell>
          <cell r="D675">
            <v>264</v>
          </cell>
          <cell r="E675">
            <v>278</v>
          </cell>
        </row>
        <row r="676">
          <cell r="B676" t="str">
            <v>Шампунь "Укрепляющий" 250мл</v>
          </cell>
          <cell r="C676">
            <v>177</v>
          </cell>
          <cell r="D676">
            <v>189</v>
          </cell>
          <cell r="E676">
            <v>199</v>
          </cell>
        </row>
        <row r="677">
          <cell r="B677" t="str">
            <v>Мука пшеничная особо тонкого помола БИО 1кг</v>
          </cell>
          <cell r="C677">
            <v>81.7</v>
          </cell>
          <cell r="D677">
            <v>92</v>
          </cell>
          <cell r="E677">
            <v>97</v>
          </cell>
        </row>
        <row r="678">
          <cell r="B678" t="str">
            <v>Мука из полбы цельнозерновая БИО 0,5кг  "Чёрный Хлеб"</v>
          </cell>
          <cell r="C678">
            <v>97</v>
          </cell>
          <cell r="D678">
            <v>103</v>
          </cell>
          <cell r="E678">
            <v>109</v>
          </cell>
        </row>
        <row r="679">
          <cell r="B679" t="str">
            <v>Эфирное Масло Пихта 10 мл</v>
          </cell>
          <cell r="C679">
            <v>56</v>
          </cell>
          <cell r="D679">
            <v>60</v>
          </cell>
          <cell r="E679">
            <v>63</v>
          </cell>
        </row>
        <row r="680">
          <cell r="B680" t="str">
            <v>Мука кукурузная 500г "Дивинка"</v>
          </cell>
          <cell r="C680">
            <v>40</v>
          </cell>
          <cell r="D680">
            <v>43</v>
          </cell>
          <cell r="E680">
            <v>45</v>
          </cell>
        </row>
        <row r="681">
          <cell r="B681" t="str">
            <v>Эфирное масло хвои кедра 12мл</v>
          </cell>
          <cell r="C681">
            <v>78</v>
          </cell>
          <cell r="D681">
            <v>84</v>
          </cell>
          <cell r="E681">
            <v>89</v>
          </cell>
        </row>
        <row r="682">
          <cell r="B682" t="str">
            <v>Эфирное масло пихты 12мл</v>
          </cell>
          <cell r="C682">
            <v>102</v>
          </cell>
          <cell r="D682">
            <v>110</v>
          </cell>
          <cell r="E682">
            <v>116</v>
          </cell>
        </row>
        <row r="683">
          <cell r="B683" t="str">
            <v>Мука из Зелёной гречки 500г "Дивинка"</v>
          </cell>
          <cell r="C683">
            <v>69</v>
          </cell>
          <cell r="D683">
            <v>77</v>
          </cell>
          <cell r="E683">
            <v>82</v>
          </cell>
        </row>
        <row r="684">
          <cell r="B684" t="str">
            <v>"Коноплин" порошок из очищенных семян конопли 500г</v>
          </cell>
          <cell r="C684">
            <v>758</v>
          </cell>
          <cell r="D684">
            <v>811</v>
          </cell>
          <cell r="E684">
            <v>858</v>
          </cell>
        </row>
        <row r="685">
          <cell r="B685" t="str">
            <v>Мука ржаная цельнозерновая БИО 1кг "Чёрный Хлеб"</v>
          </cell>
          <cell r="C685">
            <v>79</v>
          </cell>
          <cell r="D685">
            <v>85</v>
          </cell>
          <cell r="E685">
            <v>89</v>
          </cell>
        </row>
        <row r="686">
          <cell r="B686" t="str">
            <v>Имбирь порошок 100г</v>
          </cell>
          <cell r="C686">
            <v>73</v>
          </cell>
          <cell r="D686">
            <v>78</v>
          </cell>
          <cell r="E686">
            <v>83</v>
          </cell>
        </row>
        <row r="687">
          <cell r="B687" t="str">
            <v>Клетчатка Конопля и базилик 150г</v>
          </cell>
          <cell r="C687">
            <v>68</v>
          </cell>
          <cell r="D687">
            <v>73</v>
          </cell>
          <cell r="E687">
            <v>76</v>
          </cell>
        </row>
        <row r="688">
          <cell r="B688" t="str">
            <v>Клетчатка конопляная 150 г "Компас Здоровья"</v>
          </cell>
          <cell r="C688">
            <v>61</v>
          </cell>
          <cell r="D688">
            <v>65</v>
          </cell>
          <cell r="E688">
            <v>69</v>
          </cell>
        </row>
        <row r="689">
          <cell r="B689" t="str">
            <v>Клетчатка конопляная с имбирём 150г</v>
          </cell>
          <cell r="C689">
            <v>69</v>
          </cell>
          <cell r="D689">
            <v>74</v>
          </cell>
          <cell r="E689">
            <v>78</v>
          </cell>
        </row>
        <row r="690">
          <cell r="B690" t="str">
            <v>Клетчатка конопляная с морской капустой 150г</v>
          </cell>
          <cell r="C690">
            <v>68</v>
          </cell>
          <cell r="D690">
            <v>73</v>
          </cell>
          <cell r="E690">
            <v>76</v>
          </cell>
        </row>
        <row r="691">
          <cell r="B691" t="str">
            <v>Клетчатка Конопля с томатом 150г</v>
          </cell>
          <cell r="C691">
            <v>68</v>
          </cell>
          <cell r="D691">
            <v>73</v>
          </cell>
          <cell r="E691">
            <v>76</v>
          </cell>
        </row>
        <row r="692">
          <cell r="B692" t="str">
            <v>Отруби овсяные оригинальные 200г</v>
          </cell>
          <cell r="C692">
            <v>47</v>
          </cell>
          <cell r="D692">
            <v>40</v>
          </cell>
          <cell r="E692">
            <v>53</v>
          </cell>
        </row>
        <row r="693">
          <cell r="B693" t="str">
            <v>Отруби овсяные со свёклой 200г</v>
          </cell>
          <cell r="C693">
            <v>61</v>
          </cell>
          <cell r="D693">
            <v>66</v>
          </cell>
          <cell r="E693">
            <v>69</v>
          </cell>
        </row>
        <row r="694">
          <cell r="B694" t="str">
            <v>Мука пшеничная цельнозерновая БИО 25 кг "Чёрный Хлеб"</v>
          </cell>
          <cell r="C694">
            <v>1197</v>
          </cell>
          <cell r="D694">
            <v>1281</v>
          </cell>
          <cell r="E694">
            <v>1349</v>
          </cell>
        </row>
        <row r="695">
          <cell r="B695" t="str">
            <v>Мука Рисовая 500г "Дивинка"</v>
          </cell>
          <cell r="C695">
            <v>69</v>
          </cell>
          <cell r="D695">
            <v>74</v>
          </cell>
          <cell r="E695">
            <v>78</v>
          </cell>
        </row>
        <row r="696">
          <cell r="B696" t="str">
            <v>Мука пшеничная тонкого помола БИО мешок 25кг</v>
          </cell>
          <cell r="C696">
            <v>1498</v>
          </cell>
          <cell r="D696">
            <v>1680</v>
          </cell>
          <cell r="E696">
            <v>1784</v>
          </cell>
        </row>
        <row r="697">
          <cell r="B697" t="str">
            <v>Мука пшеничная тонкого помола БИО 5кг</v>
          </cell>
          <cell r="C697">
            <v>399</v>
          </cell>
          <cell r="D697">
            <v>426</v>
          </cell>
          <cell r="E697">
            <v>449</v>
          </cell>
        </row>
        <row r="698">
          <cell r="B698" t="str">
            <v>Нутовая мука 500гр "Вкусное Дело"</v>
          </cell>
          <cell r="C698">
            <v>75</v>
          </cell>
          <cell r="D698">
            <v>81</v>
          </cell>
          <cell r="E698">
            <v>85</v>
          </cell>
        </row>
        <row r="699">
          <cell r="B699" t="str">
            <v>Мука пшеничная цельнозерновая БИО 2кг "Чёрный Хлеб"</v>
          </cell>
          <cell r="C699">
            <v>130</v>
          </cell>
          <cell r="D699">
            <v>146</v>
          </cell>
          <cell r="E699">
            <v>155</v>
          </cell>
        </row>
        <row r="700">
          <cell r="B700" t="str">
            <v>Мука ржаная сеяная 0,5кг БИО "Чёрный Хлеб"</v>
          </cell>
          <cell r="C700">
            <v>64</v>
          </cell>
          <cell r="D700">
            <v>68</v>
          </cell>
          <cell r="E700">
            <v>72</v>
          </cell>
        </row>
        <row r="701">
          <cell r="B701" t="str">
            <v>Рисовая мука АРОЙ-Д 400г</v>
          </cell>
          <cell r="C701">
            <v>86</v>
          </cell>
          <cell r="D701">
            <v>92</v>
          </cell>
          <cell r="E701">
            <v>97</v>
          </cell>
        </row>
        <row r="702">
          <cell r="B702" t="str">
            <v>Мука пшеничная цельнозерновая  0,5кг</v>
          </cell>
          <cell r="C702">
            <v>60</v>
          </cell>
          <cell r="D702">
            <v>64</v>
          </cell>
          <cell r="E702">
            <v>68</v>
          </cell>
        </row>
        <row r="703">
          <cell r="B703" t="str">
            <v>Закваска "Стартер" от Ё-Маззая 200г</v>
          </cell>
          <cell r="C703">
            <v>182</v>
          </cell>
          <cell r="D703">
            <v>194</v>
          </cell>
          <cell r="E703">
            <v>206</v>
          </cell>
        </row>
        <row r="704">
          <cell r="B704" t="str">
            <v>Мука ржаная сеяная 25кг БИО "Чёрный Хлеб"</v>
          </cell>
          <cell r="C704">
            <v>1446</v>
          </cell>
          <cell r="D704">
            <v>1542</v>
          </cell>
          <cell r="E704">
            <v>1637</v>
          </cell>
        </row>
        <row r="705">
          <cell r="B705" t="str">
            <v>Отруби пшеничные БИО 500г "Чёрный Хлеб"</v>
          </cell>
          <cell r="C705">
            <v>67</v>
          </cell>
          <cell r="D705">
            <v>71</v>
          </cell>
          <cell r="E705">
            <v>75</v>
          </cell>
        </row>
        <row r="706">
          <cell r="B706" t="str">
            <v>Сибирские Отруби хрустящие "Сила овощей" 100г</v>
          </cell>
          <cell r="C706">
            <v>21</v>
          </cell>
          <cell r="D706">
            <v>23</v>
          </cell>
          <cell r="E706">
            <v>24</v>
          </cell>
        </row>
        <row r="707">
          <cell r="B707" t="str">
            <v>Сибирские Отруби хрустящие "Сила гречихи" 100г</v>
          </cell>
          <cell r="C707">
            <v>23</v>
          </cell>
          <cell r="D707">
            <v>25</v>
          </cell>
          <cell r="E707">
            <v>26</v>
          </cell>
        </row>
        <row r="708">
          <cell r="B708" t="str">
            <v>Отруби ржаные БИО 25 кг "Чёрный Хлеб"</v>
          </cell>
          <cell r="C708">
            <v>1198</v>
          </cell>
          <cell r="D708">
            <v>1277</v>
          </cell>
          <cell r="E708">
            <v>1356</v>
          </cell>
        </row>
        <row r="709">
          <cell r="B709" t="str">
            <v>Солод ржаной 500г "Дивинка"</v>
          </cell>
          <cell r="C709">
            <v>52</v>
          </cell>
          <cell r="D709">
            <v>55</v>
          </cell>
          <cell r="E709">
            <v>58</v>
          </cell>
        </row>
        <row r="710">
          <cell r="B710" t="str">
            <v>Мука пшеничная Французская сорт Т80 БИО 25кг "Чёрный хлеб"</v>
          </cell>
          <cell r="C710">
            <v>1446</v>
          </cell>
          <cell r="D710">
            <v>1542</v>
          </cell>
          <cell r="E710">
            <v>1637</v>
          </cell>
        </row>
        <row r="711">
          <cell r="B711" t="str">
            <v>Мука пшеничная цельнозерновая БИО 5кг</v>
          </cell>
          <cell r="C711">
            <v>327</v>
          </cell>
          <cell r="D711">
            <v>367</v>
          </cell>
          <cell r="E711">
            <v>390</v>
          </cell>
        </row>
        <row r="712">
          <cell r="B712" t="str">
            <v>Мука спельты особо тонкого помола  БИО 1кг</v>
          </cell>
          <cell r="C712">
            <v>181</v>
          </cell>
          <cell r="D712">
            <v>193</v>
          </cell>
          <cell r="E712">
            <v>205</v>
          </cell>
        </row>
        <row r="713">
          <cell r="B713" t="str">
            <v>Мука ржаная цельнозерновая БИО 5кг</v>
          </cell>
          <cell r="C713">
            <v>333</v>
          </cell>
          <cell r="D713">
            <v>356</v>
          </cell>
          <cell r="E713">
            <v>375</v>
          </cell>
        </row>
        <row r="714">
          <cell r="B714" t="str">
            <v>Мука ржаная солодовеная 350г (Дидо)</v>
          </cell>
          <cell r="C714">
            <v>73</v>
          </cell>
          <cell r="D714">
            <v>78</v>
          </cell>
          <cell r="E714">
            <v>82</v>
          </cell>
        </row>
        <row r="715">
          <cell r="B715" t="str">
            <v>Мука ржаная цельнозерновая БИО 500г "Чёрный хлеб"</v>
          </cell>
          <cell r="C715">
            <v>60</v>
          </cell>
          <cell r="D715">
            <v>64</v>
          </cell>
          <cell r="E715">
            <v>68</v>
          </cell>
        </row>
        <row r="716">
          <cell r="B716" t="str">
            <v>Мука Пшеничная цельнозерновая 1кг "Дивинка"</v>
          </cell>
          <cell r="C716">
            <v>44</v>
          </cell>
          <cell r="D716">
            <v>47</v>
          </cell>
          <cell r="E716">
            <v>49</v>
          </cell>
        </row>
        <row r="717">
          <cell r="B717" t="str">
            <v>Топинамбур и боярышник порошок 250г</v>
          </cell>
          <cell r="C717">
            <v>136</v>
          </cell>
          <cell r="D717">
            <v>145</v>
          </cell>
          <cell r="E717">
            <v>153</v>
          </cell>
        </row>
        <row r="718">
          <cell r="B718" t="str">
            <v>Порошок расторопши 100г</v>
          </cell>
          <cell r="C718">
            <v>34</v>
          </cell>
          <cell r="D718">
            <v>36</v>
          </cell>
          <cell r="E718">
            <v>38</v>
          </cell>
        </row>
        <row r="719">
          <cell r="B719" t="str">
            <v>Толокно 500г "Дидо"</v>
          </cell>
          <cell r="C719">
            <v>61</v>
          </cell>
          <cell r="D719">
            <v>65</v>
          </cell>
          <cell r="E719">
            <v>68</v>
          </cell>
        </row>
        <row r="720">
          <cell r="B720" t="str">
            <v>Тыквенная мука 350г "Дидо"</v>
          </cell>
          <cell r="C720">
            <v>162</v>
          </cell>
          <cell r="D720">
            <v>173</v>
          </cell>
          <cell r="E720">
            <v>182</v>
          </cell>
        </row>
        <row r="721">
          <cell r="B721" t="str">
            <v>Отруби Овсяные Стандарт 333г</v>
          </cell>
          <cell r="C721">
            <v>56</v>
          </cell>
          <cell r="D721">
            <v>60</v>
          </cell>
          <cell r="E721">
            <v>63</v>
          </cell>
        </row>
        <row r="722">
          <cell r="B722" t="str">
            <v>Мука Ржаная деревенская 1кг "Дивинка"</v>
          </cell>
          <cell r="C722">
            <v>34</v>
          </cell>
          <cell r="D722">
            <v>36</v>
          </cell>
          <cell r="E722">
            <v>38</v>
          </cell>
        </row>
        <row r="723">
          <cell r="B723" t="str">
            <v>Мука ржаная цельнозерновая БИО 25 кг "Чёрный Хлеб"</v>
          </cell>
          <cell r="C723">
            <v>1209</v>
          </cell>
          <cell r="D723">
            <v>1294</v>
          </cell>
          <cell r="E723">
            <v>1363</v>
          </cell>
        </row>
        <row r="724">
          <cell r="B724" t="str">
            <v>Мука пшеничная цельнозерновая "Дивинка" 4,1кг</v>
          </cell>
          <cell r="C724">
            <v>154</v>
          </cell>
          <cell r="D724">
            <v>165</v>
          </cell>
          <cell r="E724">
            <v>174</v>
          </cell>
        </row>
        <row r="725">
          <cell r="B725" t="str">
            <v>Сибирские Отруби хрустящие "Сила ягод" 100г</v>
          </cell>
          <cell r="C725">
            <v>22</v>
          </cell>
          <cell r="D725">
            <v>23</v>
          </cell>
          <cell r="E725">
            <v>25</v>
          </cell>
        </row>
        <row r="726">
          <cell r="B726" t="str">
            <v>Сибирские Отруби хрустящие "Кукурузные" 180г</v>
          </cell>
          <cell r="C726">
            <v>41</v>
          </cell>
          <cell r="D726">
            <v>44</v>
          </cell>
          <cell r="E726">
            <v>47</v>
          </cell>
        </row>
        <row r="727">
          <cell r="B727" t="str">
            <v>Отруби Овсяные Кларус "Премиум" 300г</v>
          </cell>
          <cell r="C727">
            <v>58</v>
          </cell>
          <cell r="D727">
            <v>62</v>
          </cell>
          <cell r="E727">
            <v>65</v>
          </cell>
        </row>
        <row r="728">
          <cell r="B728" t="str">
            <v>Отруби Овсяные Мука 350г</v>
          </cell>
          <cell r="C728">
            <v>51</v>
          </cell>
          <cell r="D728">
            <v>55</v>
          </cell>
          <cell r="E728">
            <v>58</v>
          </cell>
        </row>
        <row r="729">
          <cell r="B729" t="str">
            <v>Мука ячменная БИО 5кг</v>
          </cell>
          <cell r="C729">
            <v>521</v>
          </cell>
          <cell r="D729">
            <v>558</v>
          </cell>
          <cell r="E729">
            <v>590</v>
          </cell>
        </row>
        <row r="730">
          <cell r="B730" t="str">
            <v>Мука ячменная БИО 500г</v>
          </cell>
          <cell r="C730">
            <v>88</v>
          </cell>
          <cell r="D730">
            <v>95</v>
          </cell>
          <cell r="E730">
            <v>100</v>
          </cell>
        </row>
        <row r="731">
          <cell r="B731" t="str">
            <v>Закваска "Стартер" от Ё-Маззая 100г</v>
          </cell>
          <cell r="C731">
            <v>90</v>
          </cell>
          <cell r="D731">
            <v>97</v>
          </cell>
          <cell r="E731">
            <v>103</v>
          </cell>
        </row>
        <row r="732">
          <cell r="B732" t="str">
            <v>Мука ржаная обдирная БИО 25 кг "Чёрный Хлеб"</v>
          </cell>
          <cell r="C732">
            <v>1510</v>
          </cell>
          <cell r="D732">
            <v>1610</v>
          </cell>
          <cell r="E732">
            <v>1710</v>
          </cell>
        </row>
        <row r="733">
          <cell r="B733" t="str">
            <v>Мука ржаная обдирная БИО 5кг "Чёрный Хлеб"</v>
          </cell>
          <cell r="C733">
            <v>365</v>
          </cell>
          <cell r="D733">
            <v>390</v>
          </cell>
          <cell r="E733">
            <v>414</v>
          </cell>
        </row>
        <row r="734">
          <cell r="B734" t="str">
            <v>Мука пшеничная Французская сорт Т80  БИО 5кг "Чёрный хлеб"</v>
          </cell>
          <cell r="C734">
            <v>392</v>
          </cell>
          <cell r="D734">
            <v>418</v>
          </cell>
          <cell r="E734">
            <v>444</v>
          </cell>
        </row>
        <row r="735">
          <cell r="B735" t="str">
            <v>Отруби овсяные с имбирём 200г</v>
          </cell>
          <cell r="C735">
            <v>65</v>
          </cell>
          <cell r="D735">
            <v>69</v>
          </cell>
          <cell r="E735">
            <v>73</v>
          </cell>
        </row>
        <row r="736">
          <cell r="B736" t="str">
            <v>Мука спельты особо тонкого помола 0,5кг</v>
          </cell>
          <cell r="C736">
            <v>108</v>
          </cell>
          <cell r="D736">
            <v>115</v>
          </cell>
          <cell r="E736">
            <v>122</v>
          </cell>
        </row>
        <row r="737">
          <cell r="B737" t="str">
            <v>Мука пшеничная тонкого помола БИО 1кг</v>
          </cell>
          <cell r="C737">
            <v>93</v>
          </cell>
          <cell r="D737">
            <v>105</v>
          </cell>
          <cell r="E737">
            <v>111</v>
          </cell>
        </row>
        <row r="738">
          <cell r="B738" t="str">
            <v>Отруби овсяные БИО 500г "Чёрный Хлеб"</v>
          </cell>
          <cell r="C738">
            <v>61</v>
          </cell>
          <cell r="D738">
            <v>65</v>
          </cell>
          <cell r="E738">
            <v>69</v>
          </cell>
        </row>
        <row r="739">
          <cell r="B739" t="str">
            <v>Сибирские Отруби хрустящие "Натуральные" 100г</v>
          </cell>
          <cell r="C739">
            <v>20</v>
          </cell>
          <cell r="D739">
            <v>22</v>
          </cell>
          <cell r="E739">
            <v>23</v>
          </cell>
        </row>
        <row r="740">
          <cell r="B740" t="str">
            <v>Мука пшеничная Французская сорт Т80  БИО 500г "Чёрный хлеб"</v>
          </cell>
          <cell r="C740">
            <v>64</v>
          </cell>
          <cell r="D740">
            <v>68</v>
          </cell>
          <cell r="E740">
            <v>72</v>
          </cell>
        </row>
        <row r="741">
          <cell r="B741" t="str">
            <v>Отруби ржаные БИО 500г "Чёрный Хлеб"</v>
          </cell>
          <cell r="C741">
            <v>51</v>
          </cell>
          <cell r="D741">
            <v>54</v>
          </cell>
          <cell r="E741">
            <v>58</v>
          </cell>
        </row>
        <row r="742">
          <cell r="B742" t="str">
            <v>Мука ржаная 1кг "БиоХутор"</v>
          </cell>
          <cell r="C742">
            <v>63</v>
          </cell>
          <cell r="D742">
            <v>67</v>
          </cell>
          <cell r="E742">
            <v>71</v>
          </cell>
        </row>
        <row r="743">
          <cell r="B743" t="str">
            <v>Сибирские Отруби хрустящие "Сила фруктов" 100г</v>
          </cell>
          <cell r="C743">
            <v>21</v>
          </cell>
          <cell r="D743">
            <v>22</v>
          </cell>
          <cell r="E743">
            <v>23</v>
          </cell>
        </row>
        <row r="744">
          <cell r="B744" t="str">
            <v>Мука ржаная обдирная БИО 0,5кг "Чёрный хлеб"</v>
          </cell>
          <cell r="C744">
            <v>61</v>
          </cell>
          <cell r="D744">
            <v>65</v>
          </cell>
          <cell r="E744">
            <v>69</v>
          </cell>
        </row>
        <row r="745">
          <cell r="B745" t="str">
            <v>Отруби овсяные с ламинарией 200г</v>
          </cell>
          <cell r="C745">
            <v>84</v>
          </cell>
          <cell r="D745">
            <v>90</v>
          </cell>
          <cell r="E745">
            <v>95</v>
          </cell>
        </row>
        <row r="746">
          <cell r="B746" t="str">
            <v>Мука ржаная сеяная 5кг БИО "Чёрный Хлеб"</v>
          </cell>
          <cell r="C746">
            <v>392</v>
          </cell>
          <cell r="D746">
            <v>418</v>
          </cell>
          <cell r="E746">
            <v>444</v>
          </cell>
        </row>
        <row r="747">
          <cell r="B747" t="str">
            <v>Мука ржаная цельнозерновая БИО 2кг</v>
          </cell>
          <cell r="C747">
            <v>100</v>
          </cell>
          <cell r="D747">
            <v>107</v>
          </cell>
          <cell r="E747">
            <v>112</v>
          </cell>
        </row>
        <row r="748">
          <cell r="B748" t="str">
            <v>Талкан 500г "Дидо"</v>
          </cell>
          <cell r="C748">
            <v>67</v>
          </cell>
          <cell r="D748">
            <v>72</v>
          </cell>
          <cell r="E748">
            <v>75</v>
          </cell>
        </row>
        <row r="749">
          <cell r="B749" t="str">
            <v>Отруби полбы БИО 500г "Чёрный Хлеб"</v>
          </cell>
          <cell r="C749">
            <v>112</v>
          </cell>
          <cell r="D749">
            <v>119</v>
          </cell>
          <cell r="E749">
            <v>126</v>
          </cell>
        </row>
        <row r="750">
          <cell r="B750" t="str">
            <v>Клетчатка Конопля с чесноком 150г</v>
          </cell>
          <cell r="C750">
            <v>68</v>
          </cell>
          <cell r="D750">
            <v>73</v>
          </cell>
          <cell r="E750">
            <v>76</v>
          </cell>
        </row>
        <row r="751">
          <cell r="B751" t="str">
            <v>Сибирские Отруби хрустящие "Сила трав" 100г</v>
          </cell>
          <cell r="C751">
            <v>20</v>
          </cell>
          <cell r="D751">
            <v>22</v>
          </cell>
          <cell r="E751">
            <v>23</v>
          </cell>
        </row>
        <row r="752">
          <cell r="B752" t="str">
            <v>Мука пшеничная цельнозерновая БИО 1кг "Чёрный Хлеб"</v>
          </cell>
          <cell r="C752">
            <v>79</v>
          </cell>
          <cell r="D752">
            <v>89</v>
          </cell>
          <cell r="E752">
            <v>94</v>
          </cell>
        </row>
        <row r="753">
          <cell r="B753" t="str">
            <v>ХЛЕБ "ТОНУС" из пророщенной ПОЛБЫ бездрожжевой 500г</v>
          </cell>
          <cell r="C753">
            <v>81</v>
          </cell>
          <cell r="D753">
            <v>86</v>
          </cell>
          <cell r="E753">
            <v>92</v>
          </cell>
        </row>
        <row r="754">
          <cell r="B754" t="str">
            <v>ХЛЕБ "ТОНУС" из пророщенной РЖИ и ПОЛБЫ бездрожжевой 500г</v>
          </cell>
          <cell r="C754">
            <v>81</v>
          </cell>
          <cell r="D754">
            <v>86</v>
          </cell>
          <cell r="E754">
            <v>92</v>
          </cell>
        </row>
        <row r="755">
          <cell r="B755" t="str">
            <v>Шиповник порошок 100г</v>
          </cell>
          <cell r="C755">
            <v>83</v>
          </cell>
          <cell r="D755">
            <v>88</v>
          </cell>
          <cell r="E755">
            <v>94</v>
          </cell>
        </row>
        <row r="756">
          <cell r="B756" t="str">
            <v>Черёмуха (порошок) банка 80гр</v>
          </cell>
          <cell r="C756">
            <v>96</v>
          </cell>
          <cell r="D756">
            <v>103</v>
          </cell>
          <cell r="E756">
            <v>109</v>
          </cell>
        </row>
        <row r="757">
          <cell r="B757" t="str">
            <v>Хлебцы бородинские 60г</v>
          </cell>
          <cell r="C757">
            <v>15</v>
          </cell>
          <cell r="D757">
            <v>16</v>
          </cell>
          <cell r="E757">
            <v>17</v>
          </cell>
        </row>
        <row r="758">
          <cell r="B758" t="str">
            <v>Черёмуха (порошок) банка 200гр</v>
          </cell>
          <cell r="C758">
            <v>205</v>
          </cell>
          <cell r="D758">
            <v>220</v>
          </cell>
          <cell r="E758">
            <v>232</v>
          </cell>
        </row>
        <row r="759">
          <cell r="B759" t="str">
            <v>Черника (порошок) банка 80гр</v>
          </cell>
          <cell r="C759">
            <v>139</v>
          </cell>
          <cell r="D759">
            <v>148</v>
          </cell>
          <cell r="E759">
            <v>158</v>
          </cell>
        </row>
        <row r="760">
          <cell r="B760" t="str">
            <v>Хлеб "Бородинский" заварной 400г "Беседины"</v>
          </cell>
          <cell r="C760">
            <v>120</v>
          </cell>
          <cell r="D760">
            <v>129</v>
          </cell>
          <cell r="E760">
            <v>136</v>
          </cell>
        </row>
        <row r="761">
          <cell r="B761" t="str">
            <v>ЖИВОЙ ХЛЕБ из пророщенной ПОЛБЫ С СУХОФРУКТАМИ бездрожжевой 350г</v>
          </cell>
          <cell r="C761">
            <v>81</v>
          </cell>
          <cell r="D761">
            <v>86</v>
          </cell>
          <cell r="E761">
            <v>92</v>
          </cell>
        </row>
        <row r="762">
          <cell r="B762" t="str">
            <v>Хлеб пшеничный заварной 400г "Беседины"</v>
          </cell>
          <cell r="C762">
            <v>109</v>
          </cell>
          <cell r="D762">
            <v>117</v>
          </cell>
          <cell r="E762">
            <v>123</v>
          </cell>
        </row>
        <row r="763">
          <cell r="B763" t="str">
            <v>Хлеб пшенично-полбяной с сухофруктами 400г "Беседины"</v>
          </cell>
          <cell r="C763">
            <v>153</v>
          </cell>
          <cell r="D763">
            <v>164</v>
          </cell>
          <cell r="E763">
            <v>173</v>
          </cell>
        </row>
        <row r="764">
          <cell r="B764" t="str">
            <v>Хлеб полбяной 360 г "Беседины"</v>
          </cell>
          <cell r="C764">
            <v>142</v>
          </cell>
          <cell r="D764">
            <v>152</v>
          </cell>
          <cell r="E764">
            <v>160</v>
          </cell>
        </row>
        <row r="765">
          <cell r="B765" t="str">
            <v>БИО ХЛЕБ из пророщенной СПЕЛЬТЫ бездрожжевой 500г</v>
          </cell>
          <cell r="C765">
            <v>81</v>
          </cell>
          <cell r="D765">
            <v>86</v>
          </cell>
          <cell r="E765">
            <v>92</v>
          </cell>
        </row>
        <row r="766">
          <cell r="B766" t="str">
            <v>Топинамбур и шиповник порошок 250г</v>
          </cell>
          <cell r="C766">
            <v>134</v>
          </cell>
          <cell r="D766">
            <v>143</v>
          </cell>
          <cell r="E766">
            <v>151</v>
          </cell>
        </row>
        <row r="767">
          <cell r="B767" t="str">
            <v>Топинамбур порошок 250г</v>
          </cell>
          <cell r="C767">
            <v>136</v>
          </cell>
          <cell r="D767">
            <v>145</v>
          </cell>
          <cell r="E767">
            <v>153</v>
          </cell>
        </row>
        <row r="768">
          <cell r="B768" t="str">
            <v>Топинамбур и черника порошок 250г</v>
          </cell>
          <cell r="C768">
            <v>136</v>
          </cell>
          <cell r="D768">
            <v>145</v>
          </cell>
          <cell r="E768">
            <v>153</v>
          </cell>
        </row>
        <row r="769">
          <cell r="B769" t="str">
            <v>Цикорий молотый 440мл</v>
          </cell>
          <cell r="C769">
            <v>396</v>
          </cell>
          <cell r="D769">
            <v>426</v>
          </cell>
          <cell r="E769">
            <v>452</v>
          </cell>
        </row>
        <row r="770">
          <cell r="B770" t="str">
            <v>Цикорий молотый 50г</v>
          </cell>
          <cell r="C770">
            <v>108</v>
          </cell>
          <cell r="D770">
            <v>116</v>
          </cell>
          <cell r="E770">
            <v>123</v>
          </cell>
        </row>
        <row r="771">
          <cell r="B771" t="str">
            <v>Хлебопекарная смесь "Аскет"</v>
          </cell>
          <cell r="C771">
            <v>90</v>
          </cell>
          <cell r="D771">
            <v>97</v>
          </cell>
          <cell r="E771">
            <v>103</v>
          </cell>
        </row>
        <row r="772">
          <cell r="B772" t="str">
            <v>Хлебопекарная смесь "Бородинский хлеб"</v>
          </cell>
          <cell r="C772">
            <v>96</v>
          </cell>
          <cell r="D772">
            <v>103</v>
          </cell>
          <cell r="E772">
            <v>110</v>
          </cell>
        </row>
        <row r="773">
          <cell r="B773" t="str">
            <v>БИО ХЛЕБ из пророщенной РЖИ бездрожжевой 500г</v>
          </cell>
          <cell r="C773">
            <v>81</v>
          </cell>
          <cell r="D773">
            <v>86</v>
          </cell>
          <cell r="E773">
            <v>92</v>
          </cell>
        </row>
        <row r="774">
          <cell r="B774" t="str">
            <v>Хлеб ржано-полбяной 860 г "Беседины"</v>
          </cell>
          <cell r="C774">
            <v>167</v>
          </cell>
          <cell r="D774">
            <v>178</v>
          </cell>
          <cell r="E774">
            <v>188</v>
          </cell>
        </row>
        <row r="775">
          <cell r="B775" t="str">
            <v>Хлеб из пророщенного зерна 400г "Беседины"</v>
          </cell>
          <cell r="C775">
            <v>120</v>
          </cell>
          <cell r="D775">
            <v>129</v>
          </cell>
          <cell r="E775">
            <v>136</v>
          </cell>
        </row>
        <row r="776">
          <cell r="B776" t="str">
            <v>Хлеб ржаной 400г "Беседины"</v>
          </cell>
          <cell r="C776">
            <v>109</v>
          </cell>
          <cell r="D776">
            <v>117</v>
          </cell>
          <cell r="E776">
            <v>123</v>
          </cell>
        </row>
        <row r="777">
          <cell r="B777" t="str">
            <v>Хлеб ржаной от Ё-Маззая 1кг</v>
          </cell>
          <cell r="C777">
            <v>0</v>
          </cell>
          <cell r="D777">
            <v>0</v>
          </cell>
          <cell r="E777">
            <v>0</v>
          </cell>
        </row>
        <row r="778">
          <cell r="B778" t="str">
            <v>ЖИВОЙ ХЛЕБ из пророщенной ПОЛБЫ и РЖИ с семечками бездрожжевой 350г</v>
          </cell>
          <cell r="C778">
            <v>81</v>
          </cell>
          <cell r="D778">
            <v>86</v>
          </cell>
          <cell r="E778">
            <v>92</v>
          </cell>
        </row>
        <row r="779">
          <cell r="B779" t="str">
            <v>Хлебцы гречневые 60г</v>
          </cell>
          <cell r="C779">
            <v>15</v>
          </cell>
          <cell r="D779">
            <v>16</v>
          </cell>
          <cell r="E779">
            <v>17</v>
          </cell>
        </row>
        <row r="780">
          <cell r="B780" t="str">
            <v>Топинамбур и облепиха порошок 250г</v>
          </cell>
          <cell r="C780">
            <v>136</v>
          </cell>
          <cell r="D780">
            <v>145</v>
          </cell>
          <cell r="E780">
            <v>153</v>
          </cell>
        </row>
        <row r="781">
          <cell r="B781" t="str">
            <v>Хлебцы пшеничные 60г</v>
          </cell>
          <cell r="C781">
            <v>15</v>
          </cell>
          <cell r="D781">
            <v>16</v>
          </cell>
          <cell r="E781">
            <v>17</v>
          </cell>
        </row>
        <row r="782">
          <cell r="B782" t="str">
            <v>Хлебцы из пророщенного зерна пшеницы бездрожжевые с аджикой 120гр</v>
          </cell>
          <cell r="C782">
            <v>52</v>
          </cell>
          <cell r="D782">
            <v>55</v>
          </cell>
          <cell r="E782">
            <v>58</v>
          </cell>
        </row>
        <row r="783">
          <cell r="B783" t="str">
            <v>Хлебцы из пророщенного зерна пшеницы бездрожжевые с амарантом 120гр</v>
          </cell>
          <cell r="C783">
            <v>54</v>
          </cell>
          <cell r="D783">
            <v>58</v>
          </cell>
          <cell r="E783">
            <v>61</v>
          </cell>
        </row>
        <row r="784">
          <cell r="B784" t="str">
            <v>Хлебцы из пророщенного зерна пшеницы бездрожжевые с луком, чесноком и зеленью 120гр</v>
          </cell>
          <cell r="C784">
            <v>52</v>
          </cell>
          <cell r="D784">
            <v>55</v>
          </cell>
          <cell r="E784">
            <v>58</v>
          </cell>
        </row>
        <row r="785">
          <cell r="B785" t="str">
            <v>Хлебцы из пророщенного зерна пшеницы бездрожжевые с ядрами семечек 120гр</v>
          </cell>
          <cell r="C785">
            <v>52</v>
          </cell>
          <cell r="D785">
            <v>55</v>
          </cell>
          <cell r="E785">
            <v>58</v>
          </cell>
        </row>
        <row r="786">
          <cell r="B786" t="str">
            <v>Хлебцы мультизлак 60г</v>
          </cell>
          <cell r="C786">
            <v>15</v>
          </cell>
          <cell r="D786">
            <v>16</v>
          </cell>
          <cell r="E786">
            <v>17</v>
          </cell>
        </row>
        <row r="787">
          <cell r="B787" t="str">
            <v>Хлебцы льняные "Свекольные" 100г</v>
          </cell>
          <cell r="C787">
            <v>122</v>
          </cell>
          <cell r="D787">
            <v>130</v>
          </cell>
          <cell r="E787">
            <v>138</v>
          </cell>
        </row>
        <row r="788">
          <cell r="B788" t="str">
            <v>Хлебцы льняные "Дивные яства" Бородинские 120г</v>
          </cell>
          <cell r="C788">
            <v>48</v>
          </cell>
          <cell r="D788">
            <v>52</v>
          </cell>
          <cell r="E788">
            <v>55</v>
          </cell>
        </row>
        <row r="789">
          <cell r="B789" t="str">
            <v>Байт Контроль веса 225г (5*45г) по Совместной Покупке</v>
          </cell>
          <cell r="C789">
            <v>0</v>
          </cell>
          <cell r="D789">
            <v>0</v>
          </cell>
          <cell r="E789">
            <v>0</v>
          </cell>
        </row>
        <row r="790">
          <cell r="B790" t="str">
            <v>Хлебцы льняные "Дивные яства" Томатные 100г</v>
          </cell>
          <cell r="C790">
            <v>61</v>
          </cell>
          <cell r="D790">
            <v>65</v>
          </cell>
          <cell r="E790">
            <v>69</v>
          </cell>
        </row>
        <row r="791">
          <cell r="B791" t="str">
            <v>Хлебцы льняные "Дивные яства" Индийские 120г</v>
          </cell>
          <cell r="C791">
            <v>48</v>
          </cell>
          <cell r="D791">
            <v>52</v>
          </cell>
          <cell r="E791">
            <v>55</v>
          </cell>
        </row>
        <row r="792">
          <cell r="B792" t="str">
            <v>Хлебцы из полбы круглые б/соли 100г</v>
          </cell>
          <cell r="C792">
            <v>51</v>
          </cell>
          <cell r="D792">
            <v>54</v>
          </cell>
          <cell r="E792">
            <v>57</v>
          </cell>
        </row>
        <row r="793">
          <cell r="B793" t="str">
            <v>Хлебцы из полбы ломтики с солью 100г</v>
          </cell>
          <cell r="C793">
            <v>52</v>
          </cell>
          <cell r="D793">
            <v>56</v>
          </cell>
          <cell r="E793">
            <v>59</v>
          </cell>
        </row>
        <row r="794">
          <cell r="B794" t="str">
            <v>Хлебцы льняные "Бородинские" 100г</v>
          </cell>
          <cell r="C794">
            <v>122</v>
          </cell>
          <cell r="D794">
            <v>130</v>
          </cell>
          <cell r="E794">
            <v>138</v>
          </cell>
        </row>
        <row r="795">
          <cell r="B795" t="str">
            <v>Хлебцы кукурузные 60г</v>
          </cell>
          <cell r="C795">
            <v>15</v>
          </cell>
          <cell r="D795">
            <v>16</v>
          </cell>
          <cell r="E795">
            <v>17</v>
          </cell>
        </row>
        <row r="796">
          <cell r="B796" t="str">
            <v>Хлебцы льняные "Морские" 100г</v>
          </cell>
          <cell r="C796">
            <v>122</v>
          </cell>
          <cell r="D796">
            <v>130</v>
          </cell>
          <cell r="E796">
            <v>138</v>
          </cell>
        </row>
        <row r="797">
          <cell r="B797" t="str">
            <v>Хлебцы рисовые с кунжутом 60г</v>
          </cell>
          <cell r="C797">
            <v>15</v>
          </cell>
          <cell r="D797">
            <v>16</v>
          </cell>
          <cell r="E797">
            <v>17</v>
          </cell>
        </row>
        <row r="798">
          <cell r="B798" t="str">
            <v>Хлебцы льняные "Дивные яства" Луковые 120г</v>
          </cell>
          <cell r="C798">
            <v>48</v>
          </cell>
          <cell r="D798">
            <v>52</v>
          </cell>
          <cell r="E798">
            <v>55</v>
          </cell>
        </row>
        <row r="799">
          <cell r="B799" t="str">
            <v>Хлебцы из пророщенного зерна пшеницы бездрожжевые без добавок 120гр</v>
          </cell>
          <cell r="C799">
            <v>52</v>
          </cell>
          <cell r="D799">
            <v>55</v>
          </cell>
          <cell r="E799">
            <v>58</v>
          </cell>
        </row>
        <row r="800">
          <cell r="B800" t="str">
            <v>Пастила облепиха с яблоком (Иван-да пастила) 35г</v>
          </cell>
          <cell r="C800">
            <v>68</v>
          </cell>
          <cell r="D800">
            <v>72</v>
          </cell>
          <cell r="E800">
            <v>77</v>
          </cell>
        </row>
        <row r="801">
          <cell r="B801" t="str">
            <v>Пастила рябина с мёдом (Иван-да пастила) 35г</v>
          </cell>
          <cell r="C801">
            <v>68</v>
          </cell>
          <cell r="D801">
            <v>72</v>
          </cell>
          <cell r="E801">
            <v>77</v>
          </cell>
        </row>
        <row r="802">
          <cell r="B802" t="str">
            <v>Пастила смородина с яблоком (Иван-да пастила) 35г</v>
          </cell>
          <cell r="C802">
            <v>68</v>
          </cell>
          <cell r="D802">
            <v>72</v>
          </cell>
          <cell r="E802">
            <v>77</v>
          </cell>
        </row>
        <row r="803">
          <cell r="B803" t="str">
            <v>Пастила черноплодная рябина (Иван-да пастила) 35г</v>
          </cell>
          <cell r="C803">
            <v>68</v>
          </cell>
          <cell r="D803">
            <v>72</v>
          </cell>
          <cell r="E803">
            <v>77</v>
          </cell>
        </row>
        <row r="804">
          <cell r="B804" t="str">
            <v>Сушки с топинамбуром бездрожжевые 200г</v>
          </cell>
          <cell r="C804">
            <v>60</v>
          </cell>
          <cell r="D804">
            <v>64</v>
          </cell>
          <cell r="E804">
            <v>67</v>
          </cell>
        </row>
        <row r="805">
          <cell r="B805" t="str">
            <v>Батончики Шелковица с Памира 20г</v>
          </cell>
          <cell r="C805">
            <v>38</v>
          </cell>
          <cell r="D805">
            <v>40</v>
          </cell>
          <cell r="E805">
            <v>43</v>
          </cell>
        </row>
        <row r="806">
          <cell r="B806" t="str">
            <v>Печеньки "Три пользы" с лучком 300г</v>
          </cell>
          <cell r="C806">
            <v>87</v>
          </cell>
          <cell r="D806">
            <v>93</v>
          </cell>
          <cell r="E806">
            <v>126</v>
          </cell>
        </row>
        <row r="807">
          <cell r="B807" t="str">
            <v>Мармелад Чувис Клубника 20г</v>
          </cell>
          <cell r="C807">
            <v>46.55</v>
          </cell>
          <cell r="D807">
            <v>49.4</v>
          </cell>
          <cell r="E807">
            <v>50.54</v>
          </cell>
        </row>
        <row r="808">
          <cell r="B808" t="str">
            <v>Пастила "Смоква" яблочно-абрикосовая 30г</v>
          </cell>
          <cell r="C808">
            <v>36</v>
          </cell>
          <cell r="D808">
            <v>39</v>
          </cell>
          <cell r="E808">
            <v>41</v>
          </cell>
        </row>
        <row r="809">
          <cell r="B809" t="str">
            <v>Байт детский Яблоко-малина 25г</v>
          </cell>
          <cell r="C809">
            <v>34.200000000000003</v>
          </cell>
          <cell r="D809">
            <v>37.049999999999997</v>
          </cell>
          <cell r="E809">
            <v>38.950000000000003</v>
          </cell>
        </row>
        <row r="810">
          <cell r="B810" t="str">
            <v>Байт детский Яблоко-груша 25г</v>
          </cell>
          <cell r="C810">
            <v>34.200000000000003</v>
          </cell>
          <cell r="D810">
            <v>37.049999999999997</v>
          </cell>
          <cell r="E810">
            <v>38.950000000000003</v>
          </cell>
        </row>
        <row r="811">
          <cell r="B811" t="str">
            <v>Байт Контроль веса 45г</v>
          </cell>
          <cell r="C811">
            <v>61.75</v>
          </cell>
          <cell r="D811">
            <v>65.55</v>
          </cell>
          <cell r="E811">
            <v>69.349999999999994</v>
          </cell>
        </row>
        <row r="812">
          <cell r="B812" t="str">
            <v>Байт Иммунитет 45г</v>
          </cell>
          <cell r="C812">
            <v>61.75</v>
          </cell>
          <cell r="D812">
            <v>65.55</v>
          </cell>
          <cell r="E812">
            <v>69.349999999999994</v>
          </cell>
        </row>
        <row r="813">
          <cell r="B813" t="str">
            <v>Байт Спорт 45г</v>
          </cell>
          <cell r="C813">
            <v>61.75</v>
          </cell>
          <cell r="D813">
            <v>65.55</v>
          </cell>
          <cell r="E813">
            <v>69.349999999999994</v>
          </cell>
        </row>
        <row r="814">
          <cell r="B814" t="str">
            <v>Байт Стар 45г</v>
          </cell>
          <cell r="C814">
            <v>61.75</v>
          </cell>
          <cell r="D814">
            <v>65.55</v>
          </cell>
          <cell r="E814">
            <v>69.349999999999994</v>
          </cell>
        </row>
        <row r="815">
          <cell r="B815" t="str">
            <v>Байт Слим Кокос 30г</v>
          </cell>
          <cell r="C815">
            <v>37.049999999999997</v>
          </cell>
          <cell r="D815">
            <v>39.9</v>
          </cell>
          <cell r="E815">
            <v>41.8</v>
          </cell>
        </row>
        <row r="816">
          <cell r="B816" t="str">
            <v>Байт детский Яблоко-банан 25г</v>
          </cell>
          <cell r="C816">
            <v>34.200000000000003</v>
          </cell>
          <cell r="D816">
            <v>37.049999999999997</v>
          </cell>
          <cell r="E816">
            <v>38.950000000000003</v>
          </cell>
        </row>
        <row r="817">
          <cell r="B817" t="str">
            <v>Байт Слим Малина 30г</v>
          </cell>
          <cell r="C817">
            <v>37.049999999999997</v>
          </cell>
          <cell r="D817">
            <v>39.9</v>
          </cell>
          <cell r="E817">
            <v>41.8</v>
          </cell>
        </row>
        <row r="818">
          <cell r="B818" t="str">
            <v>Байт Слим Мята-Шоколад 30г</v>
          </cell>
          <cell r="C818">
            <v>37.049999999999997</v>
          </cell>
          <cell r="D818">
            <v>39.9</v>
          </cell>
          <cell r="E818">
            <v>41.8</v>
          </cell>
        </row>
        <row r="819">
          <cell r="B819" t="str">
            <v>Байт детский Яблоко-вишня 25г</v>
          </cell>
          <cell r="C819">
            <v>34.200000000000003</v>
          </cell>
          <cell r="D819">
            <v>37.049999999999997</v>
          </cell>
          <cell r="E819">
            <v>38.950000000000003</v>
          </cell>
        </row>
        <row r="820">
          <cell r="B820" t="str">
            <v>Стойка Стандарт под Байты</v>
          </cell>
          <cell r="C820">
            <v>0</v>
          </cell>
          <cell r="D820">
            <v>0</v>
          </cell>
          <cell r="E820">
            <v>0</v>
          </cell>
        </row>
        <row r="821">
          <cell r="B821" t="str">
            <v>Байт Детокс 45г</v>
          </cell>
          <cell r="C821">
            <v>61.75</v>
          </cell>
          <cell r="D821">
            <v>65.55</v>
          </cell>
          <cell r="E821">
            <v>69.349999999999994</v>
          </cell>
        </row>
        <row r="822">
          <cell r="B822" t="str">
            <v>Пастила "Смоква" яблочно-брусничная 30г</v>
          </cell>
          <cell r="C822">
            <v>36</v>
          </cell>
          <cell r="D822">
            <v>39</v>
          </cell>
          <cell r="E822">
            <v>41</v>
          </cell>
        </row>
        <row r="823">
          <cell r="B823" t="str">
            <v>Байт Настроение 45г</v>
          </cell>
          <cell r="C823">
            <v>61.75</v>
          </cell>
          <cell r="D823">
            <v>65.55</v>
          </cell>
          <cell r="E823">
            <v>69.349999999999994</v>
          </cell>
        </row>
        <row r="824">
          <cell r="B824" t="str">
            <v>Печенье "Карамельное" 100г</v>
          </cell>
          <cell r="C824">
            <v>122</v>
          </cell>
          <cell r="D824">
            <v>130</v>
          </cell>
          <cell r="E824">
            <v>138</v>
          </cell>
        </row>
        <row r="825">
          <cell r="B825" t="str">
            <v>Печеньки "Три пользы" с перчиком 300г</v>
          </cell>
          <cell r="C825">
            <v>90</v>
          </cell>
          <cell r="D825">
            <v>96</v>
          </cell>
          <cell r="E825">
            <v>101</v>
          </cell>
        </row>
        <row r="826">
          <cell r="B826" t="str">
            <v>Байт овсяный Яблоко-банан 30г (квадры)</v>
          </cell>
          <cell r="C826">
            <v>40.380000000000003</v>
          </cell>
          <cell r="D826">
            <v>43.23</v>
          </cell>
          <cell r="E826">
            <v>46.55</v>
          </cell>
        </row>
        <row r="827">
          <cell r="B827" t="str">
            <v>Печеньки "Три пользы" с кунжутом 300г</v>
          </cell>
          <cell r="C827">
            <v>87</v>
          </cell>
          <cell r="D827">
            <v>93</v>
          </cell>
          <cell r="E827">
            <v>99</v>
          </cell>
        </row>
        <row r="828">
          <cell r="B828" t="str">
            <v>Сушки Медовые Бездрожжевые 150г</v>
          </cell>
          <cell r="C828">
            <v>36</v>
          </cell>
          <cell r="D828">
            <v>38</v>
          </cell>
          <cell r="E828">
            <v>49</v>
          </cell>
        </row>
        <row r="829">
          <cell r="B829" t="str">
            <v>Печеньки "Три пользы" с льняной семечкой 300г</v>
          </cell>
          <cell r="C829">
            <v>84</v>
          </cell>
          <cell r="D829">
            <v>90</v>
          </cell>
          <cell r="E829">
            <v>95</v>
          </cell>
        </row>
        <row r="830">
          <cell r="B830" t="str">
            <v>Батончики "Шелковица с Памира с имбирём" 20 г.</v>
          </cell>
          <cell r="C830">
            <v>38</v>
          </cell>
          <cell r="D830">
            <v>40</v>
          </cell>
          <cell r="E830">
            <v>43</v>
          </cell>
        </row>
        <row r="831">
          <cell r="B831" t="str">
            <v>Батончики "Шелковица с Памира с миндалём" 20 г.</v>
          </cell>
          <cell r="C831">
            <v>40</v>
          </cell>
          <cell r="D831">
            <v>43</v>
          </cell>
          <cell r="E831">
            <v>45</v>
          </cell>
        </row>
        <row r="832">
          <cell r="B832" t="str">
            <v>Сушки Чесночные бездрожжевые 150г</v>
          </cell>
          <cell r="C832">
            <v>32</v>
          </cell>
          <cell r="D832">
            <v>34</v>
          </cell>
          <cell r="E832">
            <v>49</v>
          </cell>
        </row>
        <row r="833">
          <cell r="B833" t="str">
            <v>Сушки Амарантовые бездрожжевые 200г</v>
          </cell>
          <cell r="C833">
            <v>80</v>
          </cell>
          <cell r="D833">
            <v>85</v>
          </cell>
          <cell r="E833">
            <v>90</v>
          </cell>
        </row>
        <row r="834">
          <cell r="B834" t="str">
            <v>Батончики "Шелковица с Памира с яблоком" 20 г.</v>
          </cell>
          <cell r="C834">
            <v>38</v>
          </cell>
          <cell r="D834">
            <v>40</v>
          </cell>
          <cell r="E834">
            <v>43</v>
          </cell>
        </row>
        <row r="835">
          <cell r="B835" t="str">
            <v>Батончики "Шелковица с Памира с какао" 20 г.</v>
          </cell>
          <cell r="C835">
            <v>38</v>
          </cell>
          <cell r="D835">
            <v>40</v>
          </cell>
          <cell r="E835">
            <v>43</v>
          </cell>
        </row>
        <row r="836">
          <cell r="B836" t="str">
            <v>Сушки Морковные бездрожжевые 150г</v>
          </cell>
          <cell r="C836">
            <v>34</v>
          </cell>
          <cell r="D836">
            <v>36</v>
          </cell>
          <cell r="E836">
            <v>48</v>
          </cell>
        </row>
        <row r="837">
          <cell r="B837" t="str">
            <v>Байт овсяный Яблоко-клубника 30г (квадры)</v>
          </cell>
          <cell r="C837">
            <v>40.380000000000003</v>
          </cell>
          <cell r="D837">
            <v>43.23</v>
          </cell>
          <cell r="E837">
            <v>46.55</v>
          </cell>
        </row>
        <row r="838">
          <cell r="B838" t="str">
            <v>Байт Баланс 45г</v>
          </cell>
          <cell r="C838">
            <v>61.75</v>
          </cell>
          <cell r="D838">
            <v>65.55</v>
          </cell>
          <cell r="E838">
            <v>69.349999999999994</v>
          </cell>
        </row>
        <row r="839">
          <cell r="B839" t="str">
            <v>Печенье "Штрудель" 100г</v>
          </cell>
          <cell r="C839">
            <v>138</v>
          </cell>
          <cell r="D839">
            <v>147</v>
          </cell>
          <cell r="E839">
            <v>156</v>
          </cell>
        </row>
        <row r="840">
          <cell r="B840" t="str">
            <v>Байт Интеллект 45г</v>
          </cell>
          <cell r="C840">
            <v>61.75</v>
          </cell>
          <cell r="D840">
            <v>65.55</v>
          </cell>
          <cell r="E840">
            <v>69.349999999999994</v>
          </cell>
        </row>
        <row r="841">
          <cell r="B841" t="str">
            <v>Пастила "Смоква" яблочно-сливовая 30г</v>
          </cell>
          <cell r="C841">
            <v>36</v>
          </cell>
          <cell r="D841">
            <v>39</v>
          </cell>
          <cell r="E841">
            <v>41</v>
          </cell>
        </row>
        <row r="842">
          <cell r="B842" t="str">
            <v>Сушки Конопляные бездрожжевые 150г</v>
          </cell>
          <cell r="C842">
            <v>34</v>
          </cell>
          <cell r="D842">
            <v>36</v>
          </cell>
          <cell r="E842">
            <v>48</v>
          </cell>
        </row>
        <row r="843">
          <cell r="B843" t="str">
            <v>Батончики "Шелковица с Памира с инжиром" 20 г.</v>
          </cell>
          <cell r="C843">
            <v>38</v>
          </cell>
          <cell r="D843">
            <v>40</v>
          </cell>
          <cell r="E843">
            <v>43</v>
          </cell>
        </row>
        <row r="844">
          <cell r="B844" t="str">
            <v>Байт Любовь 45г</v>
          </cell>
          <cell r="C844">
            <v>61.75</v>
          </cell>
          <cell r="D844">
            <v>65.55</v>
          </cell>
          <cell r="E844">
            <v>69.349999999999994</v>
          </cell>
        </row>
        <row r="845">
          <cell r="B845" t="str">
            <v>Конфета "Калейдоскоп вкусов" 5шт по 20г</v>
          </cell>
          <cell r="C845">
            <v>168</v>
          </cell>
          <cell r="D845">
            <v>179</v>
          </cell>
          <cell r="E845">
            <v>189</v>
          </cell>
        </row>
        <row r="846">
          <cell r="B846" t="str">
            <v>Байт Тонус 45г</v>
          </cell>
          <cell r="C846">
            <v>61.75</v>
          </cell>
          <cell r="D846">
            <v>65.55</v>
          </cell>
          <cell r="E846">
            <v>69.349999999999994</v>
          </cell>
        </row>
        <row r="847">
          <cell r="B847" t="str">
            <v>Пастила "Смоква" яблочно-смородиновая 30г</v>
          </cell>
          <cell r="C847">
            <v>36</v>
          </cell>
          <cell r="D847">
            <v>39</v>
          </cell>
          <cell r="E847">
            <v>41</v>
          </cell>
        </row>
        <row r="848">
          <cell r="B848" t="str">
            <v>Печенье "Шоколадное" 100г</v>
          </cell>
          <cell r="C848">
            <v>122</v>
          </cell>
          <cell r="D848">
            <v>130</v>
          </cell>
          <cell r="E848">
            <v>138</v>
          </cell>
        </row>
        <row r="849">
          <cell r="B849" t="str">
            <v>Сушки Льняные бездрожжевые 150г</v>
          </cell>
          <cell r="C849">
            <v>32</v>
          </cell>
          <cell r="D849">
            <v>34</v>
          </cell>
          <cell r="E849">
            <v>46</v>
          </cell>
        </row>
        <row r="850">
          <cell r="B850" t="str">
            <v>Конфета "Индийский трюфель" 5шт по 20г</v>
          </cell>
          <cell r="C850">
            <v>168</v>
          </cell>
          <cell r="D850">
            <v>179</v>
          </cell>
          <cell r="E850">
            <v>189</v>
          </cell>
        </row>
        <row r="851">
          <cell r="B851" t="str">
            <v>Печенье "Кокосовое" 100г</v>
          </cell>
          <cell r="C851">
            <v>122</v>
          </cell>
          <cell r="D851">
            <v>130</v>
          </cell>
          <cell r="E851">
            <v>138</v>
          </cell>
        </row>
        <row r="852">
          <cell r="B852" t="str">
            <v>Байт Мята 45г</v>
          </cell>
          <cell r="C852">
            <v>61.75</v>
          </cell>
          <cell r="D852">
            <v>65.55</v>
          </cell>
          <cell r="E852">
            <v>69.349999999999994</v>
          </cell>
        </row>
        <row r="853">
          <cell r="B853" t="str">
            <v>Байт Слим Апельсин 30г</v>
          </cell>
          <cell r="C853">
            <v>37.049999999999997</v>
          </cell>
          <cell r="D853">
            <v>39.9</v>
          </cell>
          <cell r="E853">
            <v>41.8</v>
          </cell>
        </row>
        <row r="854">
          <cell r="B854" t="str">
            <v>Мармелад Чувис Малина 20г</v>
          </cell>
          <cell r="C854">
            <v>46.55</v>
          </cell>
          <cell r="D854">
            <v>49.4</v>
          </cell>
          <cell r="E854">
            <v>53.2</v>
          </cell>
        </row>
        <row r="855">
          <cell r="B855" t="str">
            <v>Мармелад Чувис Чёрная смородина 20г</v>
          </cell>
          <cell r="C855">
            <v>46.55</v>
          </cell>
          <cell r="D855">
            <v>49.4</v>
          </cell>
          <cell r="E855">
            <v>53.2</v>
          </cell>
        </row>
        <row r="856">
          <cell r="B856" t="str">
            <v>Байт овсяный Чёрная смородина 30г (квадры)</v>
          </cell>
          <cell r="C856">
            <v>40.380000000000003</v>
          </cell>
          <cell r="D856">
            <v>43.23</v>
          </cell>
          <cell r="E856">
            <v>46.55</v>
          </cell>
        </row>
        <row r="857">
          <cell r="B857" t="str">
            <v>Кэроб необжаренный порошок 200г</v>
          </cell>
          <cell r="C857">
            <v>114</v>
          </cell>
          <cell r="D857">
            <v>121</v>
          </cell>
          <cell r="E857">
            <v>128</v>
          </cell>
        </row>
        <row r="858">
          <cell r="B858" t="str">
            <v>Финиковый сироп "Дибс" 400мл</v>
          </cell>
          <cell r="C858">
            <v>240</v>
          </cell>
          <cell r="D858">
            <v>258</v>
          </cell>
          <cell r="E858">
            <v>274</v>
          </cell>
        </row>
        <row r="859">
          <cell r="B859" t="str">
            <v>Финиковый сироп 250 мл</v>
          </cell>
          <cell r="C859">
            <v>203</v>
          </cell>
          <cell r="D859">
            <v>216</v>
          </cell>
          <cell r="E859">
            <v>229</v>
          </cell>
        </row>
        <row r="860">
          <cell r="B860" t="str">
            <v>Сироп из клубней Топинамбура 1л 1,34кг</v>
          </cell>
          <cell r="C860">
            <v>644</v>
          </cell>
          <cell r="D860">
            <v>689</v>
          </cell>
          <cell r="E860">
            <v>726</v>
          </cell>
        </row>
        <row r="861">
          <cell r="B861" t="str">
            <v>Шоколад На Меду какао 25г</v>
          </cell>
          <cell r="C861">
            <v>44</v>
          </cell>
          <cell r="D861">
            <v>47</v>
          </cell>
          <cell r="E861">
            <v>50</v>
          </cell>
        </row>
        <row r="862">
          <cell r="B862" t="str">
            <v>Экстракт стевии 50г</v>
          </cell>
          <cell r="C862">
            <v>168</v>
          </cell>
          <cell r="D862">
            <v>179</v>
          </cell>
          <cell r="E862">
            <v>189</v>
          </cell>
        </row>
        <row r="863">
          <cell r="B863" t="str">
            <v>Шоколад На Меду какао 50г</v>
          </cell>
          <cell r="C863">
            <v>78</v>
          </cell>
          <cell r="D863">
            <v>83</v>
          </cell>
          <cell r="E863">
            <v>88</v>
          </cell>
        </row>
        <row r="864">
          <cell r="B864" t="str">
            <v>Джем из Брусники 220г</v>
          </cell>
          <cell r="C864">
            <v>167</v>
          </cell>
          <cell r="D864">
            <v>178</v>
          </cell>
          <cell r="E864">
            <v>189</v>
          </cell>
        </row>
        <row r="865">
          <cell r="B865" t="str">
            <v>Шоколад На Меду 70% какао Со Специями 90 гр.</v>
          </cell>
          <cell r="C865">
            <v>129</v>
          </cell>
          <cell r="D865">
            <v>138</v>
          </cell>
          <cell r="E865">
            <v>146</v>
          </cell>
        </row>
        <row r="866">
          <cell r="B866" t="str">
            <v>Шоколад На Меду 70% какао С Миндалём 50 гр</v>
          </cell>
          <cell r="C866">
            <v>96</v>
          </cell>
          <cell r="D866">
            <v>103</v>
          </cell>
          <cell r="E866">
            <v>109</v>
          </cell>
        </row>
        <row r="867">
          <cell r="B867" t="str">
            <v>Шоколад На Меду 70% какао С Розмарином 90 гр.</v>
          </cell>
          <cell r="C867">
            <v>129</v>
          </cell>
          <cell r="D867">
            <v>138</v>
          </cell>
          <cell r="E867">
            <v>146</v>
          </cell>
        </row>
        <row r="868">
          <cell r="B868" t="str">
            <v>Шоколад На Меду 70% какао С Кедровым Орехом 50 гр</v>
          </cell>
          <cell r="C868">
            <v>96</v>
          </cell>
          <cell r="D868">
            <v>103</v>
          </cell>
          <cell r="E868">
            <v>109</v>
          </cell>
        </row>
        <row r="869">
          <cell r="B869" t="str">
            <v>Шоколад На Меду Мятный 25г</v>
          </cell>
          <cell r="C869">
            <v>44</v>
          </cell>
          <cell r="D869">
            <v>47</v>
          </cell>
          <cell r="E869">
            <v>50</v>
          </cell>
        </row>
        <row r="870">
          <cell r="B870" t="str">
            <v>Какао масло Колумбия 1кг</v>
          </cell>
          <cell r="C870">
            <v>1051</v>
          </cell>
          <cell r="D870">
            <v>1125</v>
          </cell>
          <cell r="E870">
            <v>1189</v>
          </cell>
        </row>
        <row r="871">
          <cell r="B871" t="str">
            <v>Джем из Малины 220г</v>
          </cell>
          <cell r="C871">
            <v>167</v>
          </cell>
          <cell r="D871">
            <v>178</v>
          </cell>
          <cell r="E871">
            <v>189</v>
          </cell>
        </row>
        <row r="872">
          <cell r="B872" t="str">
            <v>Цукаты из топинамбура и ягод 100г</v>
          </cell>
          <cell r="C872">
            <v>86</v>
          </cell>
          <cell r="D872">
            <v>92</v>
          </cell>
          <cell r="E872">
            <v>97</v>
          </cell>
        </row>
        <row r="873">
          <cell r="B873" t="str">
            <v>Сироп Топинамбура с Вишней 250мл 330г</v>
          </cell>
          <cell r="C873">
            <v>163</v>
          </cell>
          <cell r="D873">
            <v>174</v>
          </cell>
          <cell r="E873">
            <v>184</v>
          </cell>
        </row>
        <row r="874">
          <cell r="B874" t="str">
            <v>Сироп из клубней Топинамбура натуральный 250мл 330г</v>
          </cell>
          <cell r="C874">
            <v>163</v>
          </cell>
          <cell r="D874">
            <v>174</v>
          </cell>
          <cell r="E874">
            <v>184</v>
          </cell>
        </row>
        <row r="875">
          <cell r="B875" t="str">
            <v>Джем из Ежевики 340г</v>
          </cell>
          <cell r="C875">
            <v>211</v>
          </cell>
          <cell r="D875">
            <v>224</v>
          </cell>
          <cell r="E875">
            <v>238</v>
          </cell>
        </row>
        <row r="876">
          <cell r="B876" t="str">
            <v>Сироп Топинамбура с брусникой 250мл 300г</v>
          </cell>
          <cell r="C876">
            <v>163</v>
          </cell>
          <cell r="D876">
            <v>174</v>
          </cell>
          <cell r="E876">
            <v>184</v>
          </cell>
        </row>
        <row r="877">
          <cell r="B877" t="str">
            <v>Сироп Топинамбура с черникой 250мл 330г</v>
          </cell>
          <cell r="C877">
            <v>163</v>
          </cell>
          <cell r="D877">
            <v>174</v>
          </cell>
          <cell r="E877">
            <v>184</v>
          </cell>
        </row>
        <row r="878">
          <cell r="B878" t="str">
            <v>Сироп Топинамбура с клубникой 250мл 300г</v>
          </cell>
          <cell r="C878">
            <v>163</v>
          </cell>
          <cell r="D878">
            <v>174</v>
          </cell>
          <cell r="E878">
            <v>184</v>
          </cell>
        </row>
        <row r="879">
          <cell r="B879" t="str">
            <v>Шоколад На Меду 70% какао С Кунжутом 90 гр.</v>
          </cell>
          <cell r="C879">
            <v>176</v>
          </cell>
          <cell r="D879">
            <v>189</v>
          </cell>
          <cell r="E879">
            <v>199</v>
          </cell>
        </row>
        <row r="880">
          <cell r="B880" t="str">
            <v>Кэроб обжаренный порошок 200г</v>
          </cell>
          <cell r="C880">
            <v>106</v>
          </cell>
          <cell r="D880">
            <v>113</v>
          </cell>
          <cell r="E880">
            <v>119</v>
          </cell>
        </row>
        <row r="881">
          <cell r="B881" t="str">
            <v>Сироп Топинамбура с какао 250мл 330г</v>
          </cell>
          <cell r="C881">
            <v>163</v>
          </cell>
          <cell r="D881">
            <v>174</v>
          </cell>
          <cell r="E881">
            <v>184</v>
          </cell>
        </row>
        <row r="882">
          <cell r="B882" t="str">
            <v>Шоколад На Меду 70% какао Со Специями 50 гр.</v>
          </cell>
          <cell r="C882">
            <v>94</v>
          </cell>
          <cell r="D882">
            <v>100</v>
          </cell>
          <cell r="E882">
            <v>105</v>
          </cell>
        </row>
        <row r="883">
          <cell r="B883" t="str">
            <v>Цикорий жидкий 330г</v>
          </cell>
          <cell r="C883">
            <v>69</v>
          </cell>
          <cell r="D883">
            <v>73</v>
          </cell>
          <cell r="E883">
            <v>77</v>
          </cell>
        </row>
        <row r="884">
          <cell r="B884" t="str">
            <v>Сироп топинамбура стекло 330г</v>
          </cell>
          <cell r="C884">
            <v>162</v>
          </cell>
          <cell r="D884">
            <v>173</v>
          </cell>
          <cell r="E884">
            <v>182</v>
          </cell>
        </row>
        <row r="885">
          <cell r="B885" t="str">
            <v>Какао тёртое Колумбия 1кг</v>
          </cell>
          <cell r="C885">
            <v>691</v>
          </cell>
          <cell r="D885">
            <v>740</v>
          </cell>
          <cell r="E885">
            <v>782</v>
          </cell>
        </row>
        <row r="886">
          <cell r="B886" t="str">
            <v>Джем из Облепихи 220г</v>
          </cell>
          <cell r="C886">
            <v>167</v>
          </cell>
          <cell r="D886">
            <v>178</v>
          </cell>
          <cell r="E886">
            <v>189</v>
          </cell>
        </row>
        <row r="887">
          <cell r="B887" t="str">
            <v>Джем из Клубники 220г</v>
          </cell>
          <cell r="C887">
            <v>167</v>
          </cell>
          <cell r="D887">
            <v>178</v>
          </cell>
          <cell r="E887">
            <v>189</v>
          </cell>
        </row>
        <row r="888">
          <cell r="B888" t="str">
            <v>Шоколад На Меду 70% какао С Лаймом 25 гр.</v>
          </cell>
          <cell r="C888">
            <v>44</v>
          </cell>
          <cell r="D888">
            <v>47</v>
          </cell>
          <cell r="E888">
            <v>50</v>
          </cell>
        </row>
        <row r="889">
          <cell r="B889" t="str">
            <v>Шоколад На Меду 70% какао С Натуральной Ванилью 90 гр.</v>
          </cell>
          <cell r="C889">
            <v>137</v>
          </cell>
          <cell r="D889">
            <v>154</v>
          </cell>
          <cell r="E889">
            <v>163</v>
          </cell>
        </row>
        <row r="890">
          <cell r="B890" t="str">
            <v>Шоколад На Меду 70% какао С Лаймом и Чили 90 гр.</v>
          </cell>
          <cell r="C890">
            <v>129</v>
          </cell>
          <cell r="D890">
            <v>138</v>
          </cell>
          <cell r="E890">
            <v>146</v>
          </cell>
        </row>
        <row r="891">
          <cell r="B891" t="str">
            <v>Шоколад На Меду 70% какао С Лаймом 50 гр.</v>
          </cell>
          <cell r="C891">
            <v>94</v>
          </cell>
          <cell r="D891">
            <v>100</v>
          </cell>
          <cell r="E891">
            <v>105</v>
          </cell>
        </row>
        <row r="892">
          <cell r="B892" t="str">
            <v>Шоколад На Меду 70% какао С Клюквой 90 гр</v>
          </cell>
          <cell r="C892">
            <v>160</v>
          </cell>
          <cell r="D892">
            <v>172</v>
          </cell>
          <cell r="E892">
            <v>182</v>
          </cell>
        </row>
        <row r="893">
          <cell r="B893" t="str">
            <v>Джем из Малины 340г</v>
          </cell>
          <cell r="C893">
            <v>211</v>
          </cell>
          <cell r="D893">
            <v>224</v>
          </cell>
          <cell r="E893">
            <v>238</v>
          </cell>
        </row>
        <row r="894">
          <cell r="B894" t="str">
            <v>Шоколад На Меду С Апельсином 25г</v>
          </cell>
          <cell r="C894">
            <v>44</v>
          </cell>
          <cell r="D894">
            <v>47</v>
          </cell>
          <cell r="E894">
            <v>50</v>
          </cell>
        </row>
        <row r="895">
          <cell r="B895" t="str">
            <v>Шоколад На Меду 70% какао С Фундуком 90 гр</v>
          </cell>
          <cell r="C895">
            <v>160</v>
          </cell>
          <cell r="D895">
            <v>172</v>
          </cell>
          <cell r="E895">
            <v>182</v>
          </cell>
        </row>
        <row r="896">
          <cell r="B896" t="str">
            <v>Шоколад На Меду 70% какао С Натуральной Ванилью 50 гр.</v>
          </cell>
          <cell r="C896">
            <v>87</v>
          </cell>
          <cell r="D896">
            <v>94</v>
          </cell>
          <cell r="E896">
            <v>99</v>
          </cell>
        </row>
        <row r="897">
          <cell r="B897" t="str">
            <v>Шоколад На Меду 70% какао С Апельсином и Имбирём 50 гр.</v>
          </cell>
          <cell r="C897">
            <v>78</v>
          </cell>
          <cell r="D897">
            <v>83</v>
          </cell>
          <cell r="E897">
            <v>88</v>
          </cell>
        </row>
        <row r="898">
          <cell r="B898" t="str">
            <v>Шоколад На Меду 70% какао С Кунжутом 50 гр.</v>
          </cell>
          <cell r="C898">
            <v>85</v>
          </cell>
          <cell r="D898">
            <v>91</v>
          </cell>
          <cell r="E898">
            <v>96</v>
          </cell>
        </row>
        <row r="899">
          <cell r="B899" t="str">
            <v>Шоколад На Меду 70% какао С Острым перцем 90 гр.</v>
          </cell>
          <cell r="C899">
            <v>129</v>
          </cell>
          <cell r="D899">
            <v>138</v>
          </cell>
          <cell r="E899">
            <v>146</v>
          </cell>
        </row>
        <row r="900">
          <cell r="B900" t="str">
            <v>Шоколад На Меду 70% какао С Апельсином и Имбирём 90 гр.</v>
          </cell>
          <cell r="C900">
            <v>129</v>
          </cell>
          <cell r="D900">
            <v>138</v>
          </cell>
          <cell r="E900">
            <v>146</v>
          </cell>
        </row>
        <row r="901">
          <cell r="B901" t="str">
            <v>Шоколад На Меду 70% какао Ягоды Годжи и Какао Крупка 90 гр.</v>
          </cell>
          <cell r="C901">
            <v>160</v>
          </cell>
          <cell r="D901">
            <v>172</v>
          </cell>
          <cell r="E901">
            <v>182</v>
          </cell>
        </row>
        <row r="902">
          <cell r="B902" t="str">
            <v>Джем из Черники 220г</v>
          </cell>
          <cell r="C902">
            <v>167</v>
          </cell>
          <cell r="D902">
            <v>178</v>
          </cell>
          <cell r="E902">
            <v>189</v>
          </cell>
        </row>
        <row r="903">
          <cell r="B903" t="str">
            <v>Шоколад На Меду Мятный 90г</v>
          </cell>
          <cell r="C903">
            <v>129</v>
          </cell>
          <cell r="D903">
            <v>138</v>
          </cell>
          <cell r="E903">
            <v>146</v>
          </cell>
        </row>
        <row r="904">
          <cell r="B904" t="str">
            <v>Шоколад На Меду 70% какао С Острым перцем 50 гр.</v>
          </cell>
          <cell r="C904">
            <v>78</v>
          </cell>
          <cell r="D904">
            <v>83</v>
          </cell>
          <cell r="E904">
            <v>88</v>
          </cell>
        </row>
        <row r="905">
          <cell r="B905" t="str">
            <v>Горький шоколад "С изюминкой"</v>
          </cell>
          <cell r="C905">
            <v>100</v>
          </cell>
          <cell r="D905">
            <v>112</v>
          </cell>
          <cell r="E905">
            <v>119</v>
          </cell>
        </row>
        <row r="906">
          <cell r="B906" t="str">
            <v>Шоколад На Меду 70% какао С Кокосом 50 гр.</v>
          </cell>
          <cell r="C906">
            <v>85</v>
          </cell>
          <cell r="D906">
            <v>91</v>
          </cell>
          <cell r="E906">
            <v>96</v>
          </cell>
        </row>
        <row r="907">
          <cell r="B907" t="str">
            <v>Шоколад На Меду какао 90г</v>
          </cell>
          <cell r="C907">
            <v>158</v>
          </cell>
          <cell r="D907">
            <v>169</v>
          </cell>
          <cell r="E907">
            <v>178</v>
          </cell>
        </row>
        <row r="908">
          <cell r="B908" t="str">
            <v>Шоколад На Меду 70% какао С Фундуком 50 гр</v>
          </cell>
          <cell r="C908">
            <v>96</v>
          </cell>
          <cell r="D908">
            <v>103</v>
          </cell>
          <cell r="E908">
            <v>109</v>
          </cell>
        </row>
        <row r="909">
          <cell r="B909" t="str">
            <v>Горький шоколад "Кокосовый"</v>
          </cell>
          <cell r="C909">
            <v>100</v>
          </cell>
          <cell r="D909">
            <v>112</v>
          </cell>
          <cell r="E909">
            <v>119</v>
          </cell>
        </row>
        <row r="910">
          <cell r="B910" t="str">
            <v>Джем из Клюквы и Черники 220г</v>
          </cell>
          <cell r="C910">
            <v>167</v>
          </cell>
          <cell r="D910">
            <v>178</v>
          </cell>
          <cell r="E910">
            <v>189</v>
          </cell>
        </row>
        <row r="911">
          <cell r="B911" t="str">
            <v>Шоколад На Меду 70% какао С Изюмом и Семечками 90 гр</v>
          </cell>
          <cell r="C911">
            <v>160</v>
          </cell>
          <cell r="D911">
            <v>172</v>
          </cell>
          <cell r="E911">
            <v>182</v>
          </cell>
        </row>
        <row r="912">
          <cell r="B912" t="str">
            <v>Шоколад На Меду 70% какао С Лаймом и Чили 50 гр.</v>
          </cell>
          <cell r="C912">
            <v>78</v>
          </cell>
          <cell r="D912">
            <v>83</v>
          </cell>
          <cell r="E912">
            <v>88</v>
          </cell>
        </row>
        <row r="913">
          <cell r="B913" t="str">
            <v>Шоколад На Меду 70% какао С Миндалём 90 гр</v>
          </cell>
          <cell r="C913">
            <v>160</v>
          </cell>
          <cell r="D913">
            <v>172</v>
          </cell>
          <cell r="E913">
            <v>182</v>
          </cell>
        </row>
        <row r="914">
          <cell r="B914" t="str">
            <v>Цукаты из топинамбура 100г</v>
          </cell>
          <cell r="C914">
            <v>86</v>
          </cell>
          <cell r="D914">
            <v>92</v>
          </cell>
          <cell r="E914">
            <v>97</v>
          </cell>
        </row>
        <row r="915">
          <cell r="B915" t="str">
            <v>Сироп Топинамбура с имбирём 250мл 330г</v>
          </cell>
          <cell r="C915">
            <v>163</v>
          </cell>
          <cell r="D915">
            <v>174</v>
          </cell>
          <cell r="E915">
            <v>184</v>
          </cell>
        </row>
        <row r="916">
          <cell r="B916" t="str">
            <v>Кэроб измельчённые плоды 100г</v>
          </cell>
          <cell r="C916">
            <v>45</v>
          </cell>
          <cell r="D916">
            <v>48</v>
          </cell>
          <cell r="E916">
            <v>51</v>
          </cell>
        </row>
        <row r="917">
          <cell r="B917" t="str">
            <v>Джем из топинамбура натуральный 300г</v>
          </cell>
          <cell r="C917">
            <v>186</v>
          </cell>
          <cell r="D917">
            <v>199</v>
          </cell>
          <cell r="E917">
            <v>210</v>
          </cell>
        </row>
        <row r="918">
          <cell r="B918" t="str">
            <v>Шоколад На Меду Мятный 50г</v>
          </cell>
          <cell r="C918">
            <v>78</v>
          </cell>
          <cell r="D918">
            <v>83</v>
          </cell>
          <cell r="E918">
            <v>88</v>
          </cell>
        </row>
        <row r="919">
          <cell r="B919" t="str">
            <v>Шоколад На Меду 70% какао С Кешью и Базиликом 90 гр</v>
          </cell>
          <cell r="C919">
            <v>160</v>
          </cell>
          <cell r="D919">
            <v>172</v>
          </cell>
          <cell r="E919">
            <v>182</v>
          </cell>
        </row>
        <row r="920">
          <cell r="B920" t="str">
            <v>Шоколад На Меду 70% какао С Лаймом 90 гр.</v>
          </cell>
          <cell r="C920">
            <v>129</v>
          </cell>
          <cell r="D920">
            <v>138</v>
          </cell>
          <cell r="E920">
            <v>146</v>
          </cell>
        </row>
        <row r="921">
          <cell r="B921" t="str">
            <v>Шоколад На Меду 70% какао С Кокосом 90 гр.</v>
          </cell>
          <cell r="C921">
            <v>139</v>
          </cell>
          <cell r="D921">
            <v>149</v>
          </cell>
          <cell r="E921">
            <v>158</v>
          </cell>
        </row>
        <row r="922">
          <cell r="B922" t="str">
            <v>Шоколад На Меду 70% какао С Острым перцем 25 гр.</v>
          </cell>
          <cell r="C922">
            <v>44</v>
          </cell>
          <cell r="D922">
            <v>47</v>
          </cell>
          <cell r="E922">
            <v>50</v>
          </cell>
        </row>
        <row r="923">
          <cell r="B923" t="str">
            <v>Шоколад На Меду 70% какао С Розмарином 50 гр.</v>
          </cell>
          <cell r="C923">
            <v>78</v>
          </cell>
          <cell r="D923">
            <v>83</v>
          </cell>
          <cell r="E923">
            <v>88</v>
          </cell>
        </row>
        <row r="924">
          <cell r="B924" t="str">
            <v>Шоколад На Меду 70% какао С Кедровым Орехом 90 гр</v>
          </cell>
          <cell r="C924">
            <v>160</v>
          </cell>
          <cell r="D924">
            <v>172</v>
          </cell>
          <cell r="E924">
            <v>182</v>
          </cell>
        </row>
        <row r="925">
          <cell r="B925" t="str">
            <v>Шоколад На Меду С Морской Солью 50г</v>
          </cell>
          <cell r="C925">
            <v>85</v>
          </cell>
          <cell r="D925">
            <v>91</v>
          </cell>
          <cell r="E925">
            <v>96</v>
          </cell>
        </row>
        <row r="926">
          <cell r="B926" t="str">
            <v>Шоколад с кэробом "Инжирный"</v>
          </cell>
          <cell r="C926">
            <v>100</v>
          </cell>
          <cell r="D926">
            <v>112</v>
          </cell>
          <cell r="E926">
            <v>119</v>
          </cell>
        </row>
        <row r="927">
          <cell r="B927" t="str">
            <v>Шоколад На Меду С Морской Солью 25г</v>
          </cell>
          <cell r="C927">
            <v>44</v>
          </cell>
          <cell r="D927">
            <v>47</v>
          </cell>
          <cell r="E927">
            <v>50</v>
          </cell>
        </row>
        <row r="928">
          <cell r="B928" t="str">
            <v>Шоколад На Меду С Изюмом 90г</v>
          </cell>
          <cell r="C928">
            <v>194</v>
          </cell>
          <cell r="D928">
            <v>208</v>
          </cell>
          <cell r="E928">
            <v>219</v>
          </cell>
        </row>
        <row r="929">
          <cell r="B929" t="str">
            <v>Шоколад На Меду С Апельсином 90г</v>
          </cell>
          <cell r="C929">
            <v>129</v>
          </cell>
          <cell r="D929">
            <v>138</v>
          </cell>
          <cell r="E929">
            <v>146</v>
          </cell>
        </row>
        <row r="930">
          <cell r="B930" t="str">
            <v>Шоколад На Меду С Апельсином 50г</v>
          </cell>
          <cell r="C930">
            <v>78</v>
          </cell>
          <cell r="D930">
            <v>83</v>
          </cell>
          <cell r="E930">
            <v>88</v>
          </cell>
        </row>
        <row r="931">
          <cell r="B931" t="str">
            <v>Шоколад с кэробом "Абрикосовый"</v>
          </cell>
          <cell r="C931">
            <v>100</v>
          </cell>
          <cell r="D931">
            <v>112</v>
          </cell>
          <cell r="E931">
            <v>119</v>
          </cell>
        </row>
        <row r="932">
          <cell r="B932" t="str">
            <v>Шоколад На Меду С Морской Солью 90г</v>
          </cell>
          <cell r="C932">
            <v>132</v>
          </cell>
          <cell r="D932">
            <v>148</v>
          </cell>
          <cell r="E932">
            <v>157</v>
          </cell>
        </row>
        <row r="933">
          <cell r="B933" t="str">
            <v>Кокосовое молоко АРОЙ-Д 60% 250мл</v>
          </cell>
          <cell r="C933">
            <v>96</v>
          </cell>
          <cell r="D933">
            <v>103</v>
          </cell>
          <cell r="E933">
            <v>109</v>
          </cell>
        </row>
        <row r="934">
          <cell r="B934" t="str">
            <v>Соевое молоко 750 мл</v>
          </cell>
          <cell r="C934">
            <v>114</v>
          </cell>
          <cell r="D934">
            <v>121</v>
          </cell>
          <cell r="E934">
            <v>129</v>
          </cell>
        </row>
        <row r="935">
          <cell r="B935" t="str">
            <v>Кокосовые сливки АРОЙ-Д 70% 560мл</v>
          </cell>
          <cell r="C935">
            <v>213</v>
          </cell>
          <cell r="D935">
            <v>228</v>
          </cell>
          <cell r="E935">
            <v>241</v>
          </cell>
        </row>
        <row r="936">
          <cell r="B936" t="str">
            <v>Вода "Наша Родниковая" 5л н/г</v>
          </cell>
          <cell r="C936">
            <v>53</v>
          </cell>
          <cell r="D936">
            <v>57</v>
          </cell>
          <cell r="E936">
            <v>61</v>
          </cell>
        </row>
        <row r="937">
          <cell r="B937" t="str">
            <v>Кокосовое молоко АРОЙ-Д 60% 500мл</v>
          </cell>
          <cell r="C937">
            <v>134</v>
          </cell>
          <cell r="D937">
            <v>143</v>
          </cell>
          <cell r="E937">
            <v>151</v>
          </cell>
        </row>
        <row r="938">
          <cell r="B938" t="str">
            <v>Луговое Молочко Овсяное 360г</v>
          </cell>
          <cell r="C938">
            <v>70</v>
          </cell>
          <cell r="D938">
            <v>75</v>
          </cell>
          <cell r="E938">
            <v>79</v>
          </cell>
        </row>
        <row r="939">
          <cell r="B939" t="str">
            <v>Кокосовые сливки АРОЙ-Д 70% 1л</v>
          </cell>
          <cell r="C939">
            <v>301</v>
          </cell>
          <cell r="D939">
            <v>322</v>
          </cell>
          <cell r="E939">
            <v>341</v>
          </cell>
        </row>
        <row r="940">
          <cell r="B940" t="str">
            <v>Напиток из полбы с расторопшей 200г</v>
          </cell>
          <cell r="C940">
            <v>119</v>
          </cell>
          <cell r="D940">
            <v>128</v>
          </cell>
          <cell r="E940">
            <v>136</v>
          </cell>
        </row>
        <row r="941">
          <cell r="B941" t="str">
            <v>Вода "Наша Родниковая" 0,21л н/г</v>
          </cell>
          <cell r="C941">
            <v>10</v>
          </cell>
          <cell r="D941">
            <v>13</v>
          </cell>
          <cell r="E941">
            <v>15</v>
          </cell>
        </row>
        <row r="942">
          <cell r="B942" t="str">
            <v>Вода "Наша Родниковая" 1,5л н/г</v>
          </cell>
          <cell r="C942">
            <v>21</v>
          </cell>
          <cell r="D942">
            <v>24</v>
          </cell>
          <cell r="E942">
            <v>28</v>
          </cell>
        </row>
        <row r="943">
          <cell r="B943" t="str">
            <v>Вода "Наша Родниковая" 0,618л н/г</v>
          </cell>
          <cell r="C943">
            <v>13</v>
          </cell>
          <cell r="D943">
            <v>16</v>
          </cell>
          <cell r="E943">
            <v>19</v>
          </cell>
        </row>
        <row r="944">
          <cell r="B944" t="str">
            <v>Ячменный напиток 250г "Дидо"</v>
          </cell>
          <cell r="C944">
            <v>43</v>
          </cell>
          <cell r="D944">
            <v>46</v>
          </cell>
          <cell r="E944">
            <v>48</v>
          </cell>
        </row>
        <row r="945">
          <cell r="B945" t="str">
            <v>Концентрат квасного сусла 650г</v>
          </cell>
          <cell r="C945">
            <v>51</v>
          </cell>
          <cell r="D945">
            <v>55</v>
          </cell>
          <cell r="E945">
            <v>58</v>
          </cell>
        </row>
        <row r="946">
          <cell r="B946" t="str">
            <v>Органическая кокосовая вода "Foco" 330мл</v>
          </cell>
          <cell r="C946">
            <v>96</v>
          </cell>
          <cell r="D946">
            <v>102</v>
          </cell>
          <cell r="E946">
            <v>108</v>
          </cell>
        </row>
        <row r="947">
          <cell r="B947" t="str">
            <v>Кокосовое молоко АРОЙ-Д 60% 1л</v>
          </cell>
          <cell r="C947">
            <v>227</v>
          </cell>
          <cell r="D947">
            <v>243</v>
          </cell>
          <cell r="E947">
            <v>257</v>
          </cell>
        </row>
        <row r="948">
          <cell r="B948" t="str">
            <v>Луговое Молочко Ячменное 360г</v>
          </cell>
          <cell r="C948">
            <v>71</v>
          </cell>
          <cell r="D948">
            <v>76</v>
          </cell>
          <cell r="E948">
            <v>80</v>
          </cell>
        </row>
        <row r="949">
          <cell r="B949" t="str">
            <v>Вода "Наша Родниковая" 1,1л н/г</v>
          </cell>
          <cell r="C949">
            <v>18</v>
          </cell>
          <cell r="D949">
            <v>21</v>
          </cell>
          <cell r="E949">
            <v>24</v>
          </cell>
        </row>
        <row r="950">
          <cell r="B950" t="str">
            <v>Вода "Наша Родниковая" 0,618л газ</v>
          </cell>
          <cell r="C950">
            <v>13</v>
          </cell>
          <cell r="D950">
            <v>16</v>
          </cell>
          <cell r="E950">
            <v>19</v>
          </cell>
        </row>
        <row r="951">
          <cell r="B951" t="str">
            <v>Вишня сушёная с косточкой 250г</v>
          </cell>
          <cell r="C951">
            <v>0</v>
          </cell>
          <cell r="D951">
            <v>0</v>
          </cell>
          <cell r="E951">
            <v>0</v>
          </cell>
        </row>
        <row r="952">
          <cell r="B952" t="str">
            <v>Изюм Изабелла тёмный, 500г "Узбекистан"</v>
          </cell>
          <cell r="C952">
            <v>212</v>
          </cell>
          <cell r="D952">
            <v>226</v>
          </cell>
          <cell r="E952">
            <v>240</v>
          </cell>
        </row>
        <row r="953">
          <cell r="B953" t="str">
            <v>Микс Орехи-сухофрукты 250 г</v>
          </cell>
          <cell r="C953">
            <v>0</v>
          </cell>
          <cell r="D953">
            <v>0</v>
          </cell>
          <cell r="E953">
            <v>0</v>
          </cell>
        </row>
        <row r="954">
          <cell r="B954" t="str">
            <v>Кешью 1кг</v>
          </cell>
          <cell r="C954">
            <v>1036</v>
          </cell>
          <cell r="D954">
            <v>1113</v>
          </cell>
          <cell r="E954">
            <v>1182</v>
          </cell>
        </row>
        <row r="955">
          <cell r="B955" t="str">
            <v>Миндаль сырой 1кг</v>
          </cell>
          <cell r="C955">
            <v>858</v>
          </cell>
          <cell r="D955">
            <v>922</v>
          </cell>
          <cell r="E955">
            <v>980</v>
          </cell>
        </row>
        <row r="956">
          <cell r="B956" t="str">
            <v>Фисташка сырая 1кг</v>
          </cell>
          <cell r="C956">
            <v>756</v>
          </cell>
          <cell r="D956">
            <v>813</v>
          </cell>
          <cell r="E956">
            <v>863</v>
          </cell>
        </row>
        <row r="957">
          <cell r="B957" t="str">
            <v>Фундук очищенный 1 кг</v>
          </cell>
          <cell r="C957">
            <v>630</v>
          </cell>
          <cell r="D957">
            <v>677</v>
          </cell>
          <cell r="E957">
            <v>719</v>
          </cell>
        </row>
        <row r="958">
          <cell r="B958" t="str">
            <v>Микс Орехи-сухофрукты 1кг</v>
          </cell>
          <cell r="C958">
            <v>583</v>
          </cell>
          <cell r="D958">
            <v>624</v>
          </cell>
          <cell r="E958">
            <v>658</v>
          </cell>
        </row>
        <row r="959">
          <cell r="B959" t="str">
            <v>Компотная смесь 500г</v>
          </cell>
          <cell r="C959">
            <v>0</v>
          </cell>
          <cell r="D959">
            <v>0</v>
          </cell>
          <cell r="E959">
            <v>0</v>
          </cell>
        </row>
        <row r="960">
          <cell r="B960" t="str">
            <v>Абрикосовая косточка 100г</v>
          </cell>
          <cell r="C960">
            <v>44</v>
          </cell>
          <cell r="D960">
            <v>49</v>
          </cell>
          <cell r="E960">
            <v>52</v>
          </cell>
        </row>
        <row r="961">
          <cell r="B961" t="str">
            <v>Абрикосовая косточка 250г</v>
          </cell>
          <cell r="C961">
            <v>69</v>
          </cell>
          <cell r="D961">
            <v>77</v>
          </cell>
          <cell r="E961">
            <v>82</v>
          </cell>
        </row>
        <row r="962">
          <cell r="B962" t="str">
            <v>Абрикосовая косточка 500г</v>
          </cell>
          <cell r="C962">
            <v>109</v>
          </cell>
          <cell r="D962">
            <v>123</v>
          </cell>
          <cell r="E962">
            <v>130</v>
          </cell>
        </row>
        <row r="963">
          <cell r="B963" t="str">
            <v>Арахис сырой 250г</v>
          </cell>
          <cell r="C963">
            <v>46</v>
          </cell>
          <cell r="D963">
            <v>49</v>
          </cell>
          <cell r="E963">
            <v>51</v>
          </cell>
        </row>
        <row r="964">
          <cell r="B964" t="str">
            <v>Арахис сырой 500г</v>
          </cell>
          <cell r="C964">
            <v>85</v>
          </cell>
          <cell r="D964">
            <v>91</v>
          </cell>
          <cell r="E964">
            <v>96</v>
          </cell>
        </row>
        <row r="965">
          <cell r="B965" t="str">
            <v>Жмых кедровый 300г</v>
          </cell>
          <cell r="C965">
            <v>230</v>
          </cell>
          <cell r="D965">
            <v>245</v>
          </cell>
          <cell r="E965">
            <v>260</v>
          </cell>
        </row>
        <row r="966">
          <cell r="B966" t="str">
            <v>Жмых кедровый 1кг</v>
          </cell>
          <cell r="C966">
            <v>726</v>
          </cell>
          <cell r="D966">
            <v>774</v>
          </cell>
          <cell r="E966">
            <v>822</v>
          </cell>
        </row>
        <row r="967">
          <cell r="B967" t="str">
            <v>Кедровый орех Сибирский в скорлупе  500г</v>
          </cell>
          <cell r="C967">
            <v>239</v>
          </cell>
          <cell r="D967">
            <v>253</v>
          </cell>
          <cell r="E967">
            <v>277</v>
          </cell>
        </row>
        <row r="968">
          <cell r="B968" t="str">
            <v>Орех грецкий очищенный 1кг</v>
          </cell>
          <cell r="C968">
            <v>790</v>
          </cell>
          <cell r="D968">
            <v>845</v>
          </cell>
          <cell r="E968">
            <v>895</v>
          </cell>
        </row>
        <row r="969">
          <cell r="B969" t="str">
            <v>Микс Орехи-сухофрукты 500г</v>
          </cell>
          <cell r="C969">
            <v>401</v>
          </cell>
          <cell r="D969">
            <v>429</v>
          </cell>
          <cell r="E969">
            <v>452</v>
          </cell>
        </row>
        <row r="970">
          <cell r="B970" t="str">
            <v>Миндаль в скорлупе премиум 500г</v>
          </cell>
          <cell r="C970">
            <v>419</v>
          </cell>
          <cell r="D970">
            <v>449</v>
          </cell>
          <cell r="E970">
            <v>473</v>
          </cell>
        </row>
        <row r="971">
          <cell r="B971" t="str">
            <v>Миндаль в скорлупе премиум 1кг</v>
          </cell>
          <cell r="C971">
            <v>790</v>
          </cell>
          <cell r="D971">
            <v>845</v>
          </cell>
          <cell r="E971">
            <v>891</v>
          </cell>
        </row>
        <row r="972">
          <cell r="B972" t="str">
            <v>Кедровый орех Сибирский в скорлупе 1 кг</v>
          </cell>
          <cell r="C972">
            <v>426</v>
          </cell>
          <cell r="D972">
            <v>477</v>
          </cell>
          <cell r="E972">
            <v>507</v>
          </cell>
        </row>
        <row r="973">
          <cell r="B973" t="str">
            <v>Миндаль сырой 250г</v>
          </cell>
          <cell r="C973">
            <v>240</v>
          </cell>
          <cell r="D973">
            <v>258</v>
          </cell>
          <cell r="E973">
            <v>274</v>
          </cell>
        </row>
        <row r="974">
          <cell r="B974" t="str">
            <v>Миндаль сырой 500г</v>
          </cell>
          <cell r="C974">
            <v>432</v>
          </cell>
          <cell r="D974">
            <v>464</v>
          </cell>
          <cell r="E974">
            <v>493</v>
          </cell>
        </row>
        <row r="975">
          <cell r="B975" t="str">
            <v>Кедровый орех Дальневосточный 80г</v>
          </cell>
          <cell r="C975">
            <v>121</v>
          </cell>
          <cell r="D975">
            <v>129</v>
          </cell>
          <cell r="E975">
            <v>137</v>
          </cell>
        </row>
        <row r="976">
          <cell r="B976" t="str">
            <v>Кедровый орех Дальневосточный 200г</v>
          </cell>
          <cell r="C976">
            <v>311</v>
          </cell>
          <cell r="D976">
            <v>348</v>
          </cell>
          <cell r="E976">
            <v>370</v>
          </cell>
        </row>
        <row r="977">
          <cell r="B977" t="str">
            <v>Кедровый орех Дальневосточный 300г</v>
          </cell>
          <cell r="C977">
            <v>436</v>
          </cell>
          <cell r="D977">
            <v>464</v>
          </cell>
          <cell r="E977">
            <v>493</v>
          </cell>
        </row>
        <row r="978">
          <cell r="B978" t="str">
            <v>Кедровый орех Дальневосточный  700г</v>
          </cell>
          <cell r="C978">
            <v>1016</v>
          </cell>
          <cell r="D978">
            <v>1084</v>
          </cell>
          <cell r="E978">
            <v>1151</v>
          </cell>
        </row>
        <row r="979">
          <cell r="B979" t="str">
            <v>Орех пекан 250г</v>
          </cell>
          <cell r="C979">
            <v>357</v>
          </cell>
          <cell r="D979">
            <v>400</v>
          </cell>
          <cell r="E979">
            <v>425</v>
          </cell>
        </row>
        <row r="980">
          <cell r="B980" t="str">
            <v>Орех пекан 500г</v>
          </cell>
          <cell r="C980">
            <v>673</v>
          </cell>
          <cell r="D980">
            <v>755</v>
          </cell>
          <cell r="E980">
            <v>801</v>
          </cell>
        </row>
        <row r="981">
          <cell r="B981" t="str">
            <v>Орех пекан 1кг</v>
          </cell>
          <cell r="C981">
            <v>1323</v>
          </cell>
          <cell r="D981">
            <v>1484</v>
          </cell>
          <cell r="E981">
            <v>1576</v>
          </cell>
        </row>
        <row r="982">
          <cell r="B982" t="str">
            <v>Фисташка сырая 250г</v>
          </cell>
          <cell r="C982">
            <v>228</v>
          </cell>
          <cell r="D982">
            <v>245</v>
          </cell>
          <cell r="E982">
            <v>260</v>
          </cell>
        </row>
        <row r="983">
          <cell r="B983" t="str">
            <v>Фисташка сырая 500г</v>
          </cell>
          <cell r="C983">
            <v>402</v>
          </cell>
          <cell r="D983">
            <v>432</v>
          </cell>
          <cell r="E983">
            <v>459</v>
          </cell>
        </row>
        <row r="984">
          <cell r="B984" t="str">
            <v>Фундук очищенный 250 г</v>
          </cell>
          <cell r="C984">
            <v>198</v>
          </cell>
          <cell r="D984">
            <v>213</v>
          </cell>
          <cell r="E984">
            <v>226</v>
          </cell>
        </row>
        <row r="985">
          <cell r="B985" t="str">
            <v>Кедровый орех Дальневосточный в скорлупе 1кг</v>
          </cell>
          <cell r="C985">
            <v>426</v>
          </cell>
          <cell r="D985">
            <v>477</v>
          </cell>
          <cell r="E985">
            <v>507</v>
          </cell>
        </row>
        <row r="986">
          <cell r="B986" t="str">
            <v>Кедровый орех Сибирский в вакууме 500г</v>
          </cell>
          <cell r="C986">
            <v>629</v>
          </cell>
          <cell r="D986">
            <v>671</v>
          </cell>
          <cell r="E986">
            <v>712</v>
          </cell>
        </row>
        <row r="987">
          <cell r="B987" t="str">
            <v>Жимка Кедровая 150г (Ладо)</v>
          </cell>
          <cell r="C987">
            <v>241</v>
          </cell>
          <cell r="D987">
            <v>257</v>
          </cell>
          <cell r="E987">
            <v>271</v>
          </cell>
        </row>
        <row r="988">
          <cell r="B988" t="str">
            <v>Кешью 250г</v>
          </cell>
          <cell r="C988">
            <v>276</v>
          </cell>
          <cell r="D988">
            <v>297</v>
          </cell>
          <cell r="E988">
            <v>315</v>
          </cell>
        </row>
        <row r="989">
          <cell r="B989" t="str">
            <v>Кешью 500г</v>
          </cell>
          <cell r="C989">
            <v>522</v>
          </cell>
          <cell r="D989">
            <v>561</v>
          </cell>
          <cell r="E989">
            <v>596</v>
          </cell>
        </row>
        <row r="990">
          <cell r="B990" t="str">
            <v>Шишка кедровая Дальневосточная</v>
          </cell>
          <cell r="C990">
            <v>81</v>
          </cell>
          <cell r="D990">
            <v>90</v>
          </cell>
          <cell r="E990">
            <v>96</v>
          </cell>
        </row>
        <row r="991">
          <cell r="B991" t="str">
            <v>Изюм Изабелла тёмный 250г</v>
          </cell>
          <cell r="C991">
            <v>105</v>
          </cell>
          <cell r="D991">
            <v>113</v>
          </cell>
          <cell r="E991">
            <v>120</v>
          </cell>
        </row>
        <row r="992">
          <cell r="B992" t="str">
            <v>Кедровый орех Дальневосточный в скорлупе 500г</v>
          </cell>
          <cell r="C992">
            <v>239</v>
          </cell>
          <cell r="D992">
            <v>253</v>
          </cell>
          <cell r="E992">
            <v>277</v>
          </cell>
        </row>
        <row r="993">
          <cell r="B993" t="str">
            <v>Миндаль в скорлупе премиум 250г</v>
          </cell>
          <cell r="C993">
            <v>225</v>
          </cell>
          <cell r="D993">
            <v>241</v>
          </cell>
          <cell r="E993">
            <v>253</v>
          </cell>
        </row>
        <row r="994">
          <cell r="B994" t="str">
            <v>Орех грецкий очищенный 250г</v>
          </cell>
          <cell r="C994">
            <v>237</v>
          </cell>
          <cell r="D994">
            <v>254</v>
          </cell>
          <cell r="E994">
            <v>267</v>
          </cell>
        </row>
        <row r="995">
          <cell r="B995" t="str">
            <v>Курага сахарная 1кг</v>
          </cell>
          <cell r="C995">
            <v>365</v>
          </cell>
          <cell r="D995">
            <v>390</v>
          </cell>
          <cell r="E995">
            <v>411</v>
          </cell>
        </row>
        <row r="996">
          <cell r="B996" t="str">
            <v>Вишня сушёная с косточкой 1кг</v>
          </cell>
          <cell r="C996">
            <v>208</v>
          </cell>
          <cell r="D996">
            <v>223</v>
          </cell>
          <cell r="E996">
            <v>237</v>
          </cell>
        </row>
        <row r="997">
          <cell r="B997" t="str">
            <v>Орех грецкий очищенный 500г</v>
          </cell>
          <cell r="C997">
            <v>468</v>
          </cell>
          <cell r="D997">
            <v>501</v>
          </cell>
          <cell r="E997">
            <v>501</v>
          </cell>
        </row>
        <row r="998">
          <cell r="B998" t="str">
            <v>Арахис сырой 1кг</v>
          </cell>
          <cell r="C998">
            <v>146</v>
          </cell>
          <cell r="D998">
            <v>156</v>
          </cell>
          <cell r="E998">
            <v>164</v>
          </cell>
        </row>
        <row r="999">
          <cell r="B999" t="str">
            <v>Абрикосовая косточка 1кг</v>
          </cell>
          <cell r="C999">
            <v>209</v>
          </cell>
          <cell r="D999">
            <v>224</v>
          </cell>
          <cell r="E999">
            <v>238</v>
          </cell>
        </row>
        <row r="1000">
          <cell r="B1000" t="str">
            <v>Фундук очищенный 500 г</v>
          </cell>
          <cell r="C1000">
            <v>342</v>
          </cell>
          <cell r="D1000">
            <v>368</v>
          </cell>
          <cell r="E1000">
            <v>390</v>
          </cell>
        </row>
        <row r="1001">
          <cell r="B1001" t="str">
            <v>Изюм светлый "Киш-миш" 500г</v>
          </cell>
          <cell r="C1001">
            <v>213</v>
          </cell>
          <cell r="D1001">
            <v>228</v>
          </cell>
          <cell r="E1001">
            <v>245</v>
          </cell>
        </row>
        <row r="1002">
          <cell r="B1002" t="str">
            <v>Курага тёмная 1кг</v>
          </cell>
          <cell r="C1002">
            <v>304</v>
          </cell>
          <cell r="D1002">
            <v>325</v>
          </cell>
          <cell r="E1002">
            <v>343</v>
          </cell>
        </row>
        <row r="1003">
          <cell r="B1003" t="str">
            <v>Кедровый орех Сибирский 200г</v>
          </cell>
          <cell r="C1003">
            <v>311</v>
          </cell>
          <cell r="D1003">
            <v>348</v>
          </cell>
          <cell r="E1003">
            <v>370</v>
          </cell>
        </row>
        <row r="1004">
          <cell r="B1004" t="str">
            <v>Кедровый орех Сибирский в вакууме 1кг</v>
          </cell>
          <cell r="C1004">
            <v>1246</v>
          </cell>
          <cell r="D1004">
            <v>1329</v>
          </cell>
          <cell r="E1004">
            <v>1411</v>
          </cell>
        </row>
        <row r="1005">
          <cell r="B1005" t="str">
            <v>Жмых кедровый 500г</v>
          </cell>
          <cell r="C1005">
            <v>495</v>
          </cell>
          <cell r="D1005">
            <v>555</v>
          </cell>
          <cell r="E1005">
            <v>589</v>
          </cell>
        </row>
        <row r="1006">
          <cell r="B1006" t="str">
            <v>Кедровый орех Дальневосточный  1кг</v>
          </cell>
          <cell r="C1006">
            <v>1331</v>
          </cell>
          <cell r="D1006">
            <v>1419</v>
          </cell>
          <cell r="E1006">
            <v>1507</v>
          </cell>
        </row>
        <row r="1007">
          <cell r="B1007" t="str">
            <v>Вишня сушёная с косточкой 500г</v>
          </cell>
          <cell r="C1007">
            <v>122</v>
          </cell>
          <cell r="D1007">
            <v>130</v>
          </cell>
          <cell r="E1007">
            <v>137</v>
          </cell>
        </row>
        <row r="1008">
          <cell r="B1008" t="str">
            <v>Изюм Гигант 250г</v>
          </cell>
          <cell r="C1008">
            <v>112</v>
          </cell>
          <cell r="D1008">
            <v>120</v>
          </cell>
          <cell r="E1008">
            <v>127</v>
          </cell>
        </row>
        <row r="1009">
          <cell r="B1009" t="str">
            <v>Изюм Гигант 500г</v>
          </cell>
          <cell r="C1009">
            <v>225</v>
          </cell>
          <cell r="D1009">
            <v>241</v>
          </cell>
          <cell r="E1009">
            <v>253</v>
          </cell>
        </row>
        <row r="1010">
          <cell r="B1010" t="str">
            <v>Изюм Гигант 1кг</v>
          </cell>
          <cell r="C1010">
            <v>450</v>
          </cell>
          <cell r="D1010">
            <v>481</v>
          </cell>
          <cell r="E1010">
            <v>507</v>
          </cell>
        </row>
        <row r="1011">
          <cell r="B1011" t="str">
            <v>Изюм светлый "Киш-миш" 250г</v>
          </cell>
          <cell r="C1011">
            <v>115</v>
          </cell>
          <cell r="D1011">
            <v>124</v>
          </cell>
          <cell r="E1011">
            <v>131</v>
          </cell>
        </row>
        <row r="1012">
          <cell r="B1012" t="str">
            <v>Изюм светлый "Киш-миш" 1кг</v>
          </cell>
          <cell r="C1012">
            <v>425</v>
          </cell>
          <cell r="D1012">
            <v>455</v>
          </cell>
          <cell r="E1012">
            <v>481</v>
          </cell>
        </row>
        <row r="1013">
          <cell r="B1013" t="str">
            <v>Инжир 500г</v>
          </cell>
          <cell r="C1013">
            <v>360</v>
          </cell>
          <cell r="D1013">
            <v>387</v>
          </cell>
          <cell r="E1013">
            <v>411</v>
          </cell>
        </row>
        <row r="1014">
          <cell r="B1014" t="str">
            <v>Инжир горный натуральной сушки 200г</v>
          </cell>
          <cell r="C1014">
            <v>219</v>
          </cell>
          <cell r="D1014">
            <v>234</v>
          </cell>
          <cell r="E1014">
            <v>247</v>
          </cell>
        </row>
        <row r="1015">
          <cell r="B1015" t="str">
            <v>Изюм тёмный 1кг</v>
          </cell>
          <cell r="C1015">
            <v>365</v>
          </cell>
          <cell r="D1015">
            <v>390</v>
          </cell>
          <cell r="E1015">
            <v>413</v>
          </cell>
        </row>
        <row r="1016">
          <cell r="B1016" t="str">
            <v>Компотная смесь 1кг</v>
          </cell>
          <cell r="C1016">
            <v>144</v>
          </cell>
          <cell r="D1016">
            <v>155</v>
          </cell>
          <cell r="E1016">
            <v>164</v>
          </cell>
        </row>
        <row r="1017">
          <cell r="B1017" t="str">
            <v>Курага сахарная 250гр</v>
          </cell>
          <cell r="C1017">
            <v>97</v>
          </cell>
          <cell r="D1017">
            <v>104</v>
          </cell>
          <cell r="E1017">
            <v>110</v>
          </cell>
        </row>
        <row r="1018">
          <cell r="B1018" t="str">
            <v>Изюм тёмный 250г</v>
          </cell>
          <cell r="C1018">
            <v>97</v>
          </cell>
          <cell r="D1018">
            <v>104</v>
          </cell>
          <cell r="E1018">
            <v>110</v>
          </cell>
        </row>
        <row r="1019">
          <cell r="B1019" t="str">
            <v>Изюм тёмный 500г</v>
          </cell>
          <cell r="C1019">
            <v>188</v>
          </cell>
          <cell r="D1019">
            <v>202</v>
          </cell>
          <cell r="E1019">
            <v>213</v>
          </cell>
        </row>
        <row r="1020">
          <cell r="B1020" t="str">
            <v>Инжир 250г</v>
          </cell>
          <cell r="C1020">
            <v>192</v>
          </cell>
          <cell r="D1020">
            <v>206</v>
          </cell>
          <cell r="E1020">
            <v>219</v>
          </cell>
        </row>
        <row r="1021">
          <cell r="B1021" t="str">
            <v>Инжир 1кг</v>
          </cell>
          <cell r="C1021">
            <v>666</v>
          </cell>
          <cell r="D1021">
            <v>716</v>
          </cell>
          <cell r="E1021">
            <v>760</v>
          </cell>
        </row>
        <row r="1022">
          <cell r="B1022" t="str">
            <v>Курага сахарная 500г</v>
          </cell>
          <cell r="C1022">
            <v>194</v>
          </cell>
          <cell r="D1022">
            <v>208</v>
          </cell>
          <cell r="E1022">
            <v>208</v>
          </cell>
        </row>
        <row r="1023">
          <cell r="B1023" t="str">
            <v>Морковь сушёная "Морковочка" 270г</v>
          </cell>
          <cell r="C1023">
            <v>123</v>
          </cell>
          <cell r="D1023">
            <v>131</v>
          </cell>
          <cell r="E1023">
            <v>139</v>
          </cell>
        </row>
        <row r="1024">
          <cell r="B1024" t="str">
            <v>Томаты сушёные "Помидорки" 180г</v>
          </cell>
          <cell r="C1024">
            <v>164</v>
          </cell>
          <cell r="D1024">
            <v>175</v>
          </cell>
          <cell r="E1024">
            <v>186</v>
          </cell>
        </row>
        <row r="1025">
          <cell r="B1025" t="str">
            <v>Свёкла сушёная резаная "Свеколка" 130г</v>
          </cell>
          <cell r="C1025">
            <v>106</v>
          </cell>
          <cell r="D1025">
            <v>112</v>
          </cell>
          <cell r="E1025">
            <v>119</v>
          </cell>
        </row>
        <row r="1026">
          <cell r="B1026" t="str">
            <v>Лечо (болгарский,морковь,томат) 200г</v>
          </cell>
          <cell r="C1026">
            <v>165</v>
          </cell>
          <cell r="D1026">
            <v>185</v>
          </cell>
          <cell r="E1026">
            <v>196</v>
          </cell>
        </row>
        <row r="1027">
          <cell r="B1027" t="str">
            <v>Смесь перцев (красный и зелёный) 200г</v>
          </cell>
          <cell r="C1027">
            <v>188</v>
          </cell>
          <cell r="D1027">
            <v>200</v>
          </cell>
          <cell r="E1027">
            <v>212</v>
          </cell>
        </row>
        <row r="1028">
          <cell r="B1028" t="str">
            <v>Лук репчатый "Лучок" 120г</v>
          </cell>
          <cell r="C1028">
            <v>91</v>
          </cell>
          <cell r="D1028">
            <v>98</v>
          </cell>
          <cell r="E1028">
            <v>104</v>
          </cell>
        </row>
        <row r="1029">
          <cell r="B1029" t="str">
            <v>Грибы лисички сушёные 30г</v>
          </cell>
          <cell r="C1029">
            <v>106</v>
          </cell>
          <cell r="D1029">
            <v>119</v>
          </cell>
          <cell r="E1029">
            <v>126</v>
          </cell>
        </row>
        <row r="1030">
          <cell r="B1030" t="str">
            <v>Финик "Захеди" 1кг</v>
          </cell>
          <cell r="C1030">
            <v>135</v>
          </cell>
          <cell r="D1030">
            <v>144</v>
          </cell>
          <cell r="E1030">
            <v>152</v>
          </cell>
        </row>
        <row r="1031">
          <cell r="B1031" t="str">
            <v>Урюк светлый 1кг "Таджикистан"</v>
          </cell>
          <cell r="C1031">
            <v>378</v>
          </cell>
          <cell r="D1031">
            <v>406</v>
          </cell>
          <cell r="E1031">
            <v>432</v>
          </cell>
        </row>
        <row r="1032">
          <cell r="B1032" t="str">
            <v>Финик Королевский, Израиль 500г новый (А)</v>
          </cell>
          <cell r="C1032">
            <v>304</v>
          </cell>
          <cell r="D1032">
            <v>325</v>
          </cell>
          <cell r="E1032">
            <v>325</v>
          </cell>
        </row>
        <row r="1033">
          <cell r="B1033" t="str">
            <v>Урюк светлый 500г  "Таджикистан"</v>
          </cell>
          <cell r="C1033">
            <v>216</v>
          </cell>
          <cell r="D1033">
            <v>232</v>
          </cell>
          <cell r="E1033">
            <v>247</v>
          </cell>
        </row>
        <row r="1034">
          <cell r="B1034" t="str">
            <v>Курага тёмная экстра 1кг</v>
          </cell>
          <cell r="C1034">
            <v>488</v>
          </cell>
          <cell r="D1034">
            <v>525</v>
          </cell>
          <cell r="E1034">
            <v>558</v>
          </cell>
        </row>
        <row r="1035">
          <cell r="B1035" t="str">
            <v>Укроп сушёный "Укропчик" 40г</v>
          </cell>
          <cell r="C1035">
            <v>40</v>
          </cell>
          <cell r="D1035">
            <v>45</v>
          </cell>
          <cell r="E1035">
            <v>48</v>
          </cell>
        </row>
        <row r="1036">
          <cell r="B1036" t="str">
            <v>Урюк тёмный 500г</v>
          </cell>
          <cell r="C1036">
            <v>201</v>
          </cell>
          <cell r="D1036">
            <v>226</v>
          </cell>
          <cell r="E1036">
            <v>240</v>
          </cell>
        </row>
        <row r="1037">
          <cell r="B1037" t="str">
            <v>Чернослив без косточки 1кг</v>
          </cell>
          <cell r="C1037">
            <v>150</v>
          </cell>
          <cell r="D1037">
            <v>168</v>
          </cell>
          <cell r="E1037">
            <v>178</v>
          </cell>
        </row>
        <row r="1038">
          <cell r="B1038" t="str">
            <v>Зелень лука сушёного "Лучок зелёный" 30г</v>
          </cell>
          <cell r="C1038">
            <v>67</v>
          </cell>
          <cell r="D1038">
            <v>75</v>
          </cell>
          <cell r="E1038">
            <v>80</v>
          </cell>
        </row>
        <row r="1039">
          <cell r="B1039" t="str">
            <v>Петрушка сушёная "Петрушечка" 30г</v>
          </cell>
          <cell r="C1039">
            <v>39</v>
          </cell>
          <cell r="D1039">
            <v>44</v>
          </cell>
          <cell r="E1039">
            <v>46</v>
          </cell>
        </row>
        <row r="1040">
          <cell r="B1040" t="str">
            <v>Овощная смесь №1 200г</v>
          </cell>
          <cell r="C1040">
            <v>158</v>
          </cell>
          <cell r="D1040">
            <v>169</v>
          </cell>
          <cell r="E1040">
            <v>179</v>
          </cell>
        </row>
        <row r="1041">
          <cell r="B1041" t="str">
            <v>Сушёное Манго 80г</v>
          </cell>
          <cell r="C1041">
            <v>188</v>
          </cell>
          <cell r="D1041">
            <v>200</v>
          </cell>
          <cell r="E1041">
            <v>212</v>
          </cell>
        </row>
        <row r="1042">
          <cell r="B1042" t="str">
            <v>Хрен сушёный дроблёный 75г</v>
          </cell>
          <cell r="C1042">
            <v>60</v>
          </cell>
          <cell r="D1042">
            <v>67</v>
          </cell>
          <cell r="E1042">
            <v>72</v>
          </cell>
        </row>
        <row r="1043">
          <cell r="B1043" t="str">
            <v>Корень сельдерея сушёный 130г</v>
          </cell>
          <cell r="C1043">
            <v>98</v>
          </cell>
          <cell r="D1043">
            <v>110</v>
          </cell>
          <cell r="E1043">
            <v>117</v>
          </cell>
        </row>
        <row r="1044">
          <cell r="B1044" t="str">
            <v>Паприка сушёная "Перчик болгарский" 170г</v>
          </cell>
          <cell r="C1044">
            <v>141</v>
          </cell>
          <cell r="D1044">
            <v>159</v>
          </cell>
          <cell r="E1044">
            <v>169</v>
          </cell>
        </row>
        <row r="1045">
          <cell r="B1045" t="str">
            <v>Шиповник премиум 500г</v>
          </cell>
          <cell r="C1045">
            <v>160</v>
          </cell>
          <cell r="D1045">
            <v>172</v>
          </cell>
          <cell r="E1045">
            <v>182</v>
          </cell>
        </row>
        <row r="1046">
          <cell r="B1046" t="str">
            <v>Шиповник премиум 1кг</v>
          </cell>
          <cell r="C1046">
            <v>246</v>
          </cell>
          <cell r="D1046">
            <v>264</v>
          </cell>
          <cell r="E1046">
            <v>281</v>
          </cell>
        </row>
        <row r="1047">
          <cell r="B1047" t="str">
            <v>Урюк светлый 250г</v>
          </cell>
          <cell r="C1047">
            <v>144</v>
          </cell>
          <cell r="D1047">
            <v>155</v>
          </cell>
          <cell r="E1047">
            <v>164</v>
          </cell>
        </row>
        <row r="1048">
          <cell r="B1048" t="str">
            <v>Курага тёмная 250г</v>
          </cell>
          <cell r="C1048">
            <v>140</v>
          </cell>
          <cell r="D1048">
            <v>150</v>
          </cell>
          <cell r="E1048">
            <v>158</v>
          </cell>
        </row>
        <row r="1049">
          <cell r="B1049" t="str">
            <v>Курага тёмная 500г</v>
          </cell>
          <cell r="C1049">
            <v>152</v>
          </cell>
          <cell r="D1049">
            <v>163</v>
          </cell>
          <cell r="E1049">
            <v>171</v>
          </cell>
        </row>
        <row r="1050">
          <cell r="B1050" t="str">
            <v>Урюк светлый 250гр "Таджикистан"</v>
          </cell>
          <cell r="C1050">
            <v>118</v>
          </cell>
          <cell r="D1050">
            <v>133</v>
          </cell>
          <cell r="E1050">
            <v>141</v>
          </cell>
        </row>
        <row r="1051">
          <cell r="B1051" t="str">
            <v>Финики Иран в коробке 500г</v>
          </cell>
          <cell r="C1051">
            <v>109</v>
          </cell>
          <cell r="D1051">
            <v>117</v>
          </cell>
          <cell r="E1051">
            <v>124</v>
          </cell>
        </row>
        <row r="1052">
          <cell r="B1052" t="str">
            <v>Чернослив б/к, Армения 500г</v>
          </cell>
          <cell r="C1052">
            <v>303</v>
          </cell>
          <cell r="D1052">
            <v>323</v>
          </cell>
          <cell r="E1052">
            <v>343</v>
          </cell>
        </row>
        <row r="1053">
          <cell r="B1053" t="str">
            <v>Курага тёмная экстра 500г</v>
          </cell>
          <cell r="C1053">
            <v>269</v>
          </cell>
          <cell r="D1053">
            <v>289</v>
          </cell>
          <cell r="E1053">
            <v>307</v>
          </cell>
        </row>
        <row r="1054">
          <cell r="B1054" t="str">
            <v>Курага тёмная экстра 250г</v>
          </cell>
          <cell r="C1054">
            <v>158</v>
          </cell>
          <cell r="D1054">
            <v>170</v>
          </cell>
          <cell r="E1054">
            <v>181</v>
          </cell>
        </row>
        <row r="1055">
          <cell r="B1055" t="str">
            <v>Финик Королевский 250г</v>
          </cell>
          <cell r="C1055">
            <v>194</v>
          </cell>
          <cell r="D1055">
            <v>208</v>
          </cell>
          <cell r="E1055">
            <v>219</v>
          </cell>
        </row>
        <row r="1056">
          <cell r="B1056" t="str">
            <v>Финик "Королевский" 1кг "Израиль"</v>
          </cell>
          <cell r="C1056">
            <v>815</v>
          </cell>
          <cell r="D1056">
            <v>876</v>
          </cell>
          <cell r="E1056">
            <v>930</v>
          </cell>
        </row>
        <row r="1057">
          <cell r="B1057" t="str">
            <v>Урюк тёмный 1кг</v>
          </cell>
          <cell r="C1057">
            <v>403</v>
          </cell>
          <cell r="D1057">
            <v>452</v>
          </cell>
          <cell r="E1057">
            <v>480</v>
          </cell>
        </row>
        <row r="1058">
          <cell r="B1058" t="str">
            <v>Финик "Захеди" 250г</v>
          </cell>
          <cell r="C1058">
            <v>55</v>
          </cell>
          <cell r="D1058">
            <v>59</v>
          </cell>
          <cell r="E1058">
            <v>62</v>
          </cell>
        </row>
        <row r="1059">
          <cell r="B1059" t="str">
            <v>Финик "Захеди" 500г</v>
          </cell>
          <cell r="C1059">
            <v>106</v>
          </cell>
          <cell r="D1059">
            <v>114</v>
          </cell>
          <cell r="E1059">
            <v>120</v>
          </cell>
        </row>
        <row r="1060">
          <cell r="B1060" t="str">
            <v>Финик "Королевский" 500г</v>
          </cell>
          <cell r="C1060">
            <v>377</v>
          </cell>
          <cell r="D1060">
            <v>403</v>
          </cell>
          <cell r="E1060">
            <v>425</v>
          </cell>
        </row>
        <row r="1061">
          <cell r="B1061" t="str">
            <v>Урбеч из абрикосовой косточки 225г</v>
          </cell>
          <cell r="C1061">
            <v>213</v>
          </cell>
          <cell r="D1061">
            <v>228</v>
          </cell>
          <cell r="E1061">
            <v>240</v>
          </cell>
        </row>
        <row r="1062">
          <cell r="B1062" t="str">
            <v>Медокос 230г</v>
          </cell>
          <cell r="C1062">
            <v>94</v>
          </cell>
          <cell r="D1062">
            <v>105</v>
          </cell>
          <cell r="E1062">
            <v>111</v>
          </cell>
        </row>
        <row r="1063">
          <cell r="B1063" t="str">
            <v>Медогрек 230г</v>
          </cell>
          <cell r="C1063">
            <v>179</v>
          </cell>
          <cell r="D1063">
            <v>199</v>
          </cell>
          <cell r="E1063">
            <v>211</v>
          </cell>
        </row>
        <row r="1064">
          <cell r="B1064" t="str">
            <v>Медокун 230г</v>
          </cell>
          <cell r="C1064">
            <v>92</v>
          </cell>
          <cell r="D1064">
            <v>102</v>
          </cell>
          <cell r="E1064">
            <v>108</v>
          </cell>
        </row>
        <row r="1065">
          <cell r="B1065" t="str">
            <v>Абримёд 230г</v>
          </cell>
          <cell r="C1065">
            <v>116</v>
          </cell>
          <cell r="D1065">
            <v>128</v>
          </cell>
          <cell r="E1065">
            <v>136</v>
          </cell>
        </row>
        <row r="1066">
          <cell r="B1066" t="str">
            <v>Золотой медолён 230г</v>
          </cell>
          <cell r="C1066">
            <v>81</v>
          </cell>
          <cell r="D1066">
            <v>90</v>
          </cell>
          <cell r="E1066">
            <v>96</v>
          </cell>
        </row>
        <row r="1067">
          <cell r="B1067" t="str">
            <v>Урбеч из арахиса 230г</v>
          </cell>
          <cell r="C1067">
            <v>87</v>
          </cell>
          <cell r="D1067">
            <v>97</v>
          </cell>
          <cell r="E1067">
            <v>103</v>
          </cell>
        </row>
        <row r="1068">
          <cell r="B1068" t="str">
            <v>Урбеч из амаранта белого 230г</v>
          </cell>
          <cell r="C1068">
            <v>217</v>
          </cell>
          <cell r="D1068">
            <v>241</v>
          </cell>
          <cell r="E1068">
            <v>256</v>
          </cell>
        </row>
        <row r="1069">
          <cell r="B1069" t="str">
            <v>Урбеч из абрикосовой косточки 450г</v>
          </cell>
          <cell r="C1069">
            <v>303</v>
          </cell>
          <cell r="D1069">
            <v>324</v>
          </cell>
          <cell r="E1069">
            <v>342</v>
          </cell>
        </row>
        <row r="1070">
          <cell r="B1070" t="str">
            <v>Медолён 230г</v>
          </cell>
          <cell r="C1070">
            <v>76</v>
          </cell>
          <cell r="D1070">
            <v>84</v>
          </cell>
          <cell r="E1070">
            <v>89</v>
          </cell>
        </row>
        <row r="1071">
          <cell r="B1071" t="str">
            <v>Медомак 230г</v>
          </cell>
          <cell r="C1071">
            <v>116</v>
          </cell>
          <cell r="D1071">
            <v>128</v>
          </cell>
          <cell r="E1071">
            <v>136</v>
          </cell>
        </row>
        <row r="1072">
          <cell r="B1072" t="str">
            <v>Урбеч из семян тёмного льна 225г</v>
          </cell>
          <cell r="C1072">
            <v>83</v>
          </cell>
          <cell r="D1072">
            <v>88</v>
          </cell>
          <cell r="E1072">
            <v>93</v>
          </cell>
        </row>
        <row r="1073">
          <cell r="B1073" t="str">
            <v>Урбеч из расторопши 230г</v>
          </cell>
          <cell r="C1073">
            <v>104</v>
          </cell>
          <cell r="D1073">
            <v>112</v>
          </cell>
          <cell r="E1073">
            <v>119</v>
          </cell>
        </row>
        <row r="1074">
          <cell r="B1074" t="str">
            <v>Урбеч из семян подсолнуха 225г</v>
          </cell>
          <cell r="C1074">
            <v>93</v>
          </cell>
          <cell r="D1074">
            <v>99</v>
          </cell>
          <cell r="E1074">
            <v>105</v>
          </cell>
        </row>
        <row r="1075">
          <cell r="B1075" t="str">
            <v>Урбеч из семян расторопши 225г</v>
          </cell>
          <cell r="C1075">
            <v>146</v>
          </cell>
          <cell r="D1075">
            <v>156</v>
          </cell>
          <cell r="E1075">
            <v>164</v>
          </cell>
        </row>
        <row r="1076">
          <cell r="B1076" t="str">
            <v>Урбеч из КОКОСА с абрикосовой косточкой 450г</v>
          </cell>
          <cell r="C1076">
            <v>262</v>
          </cell>
          <cell r="D1076">
            <v>280</v>
          </cell>
          <cell r="E1076">
            <v>295</v>
          </cell>
        </row>
        <row r="1077">
          <cell r="B1077" t="str">
            <v>Урбеч из семян коричневого кунжута 450г</v>
          </cell>
          <cell r="C1077">
            <v>224</v>
          </cell>
          <cell r="D1077">
            <v>240</v>
          </cell>
          <cell r="E1077">
            <v>240</v>
          </cell>
        </row>
        <row r="1078">
          <cell r="B1078" t="str">
            <v>Урбеч из семян коричневого кунжута 225г</v>
          </cell>
          <cell r="C1078">
            <v>145</v>
          </cell>
          <cell r="D1078">
            <v>155</v>
          </cell>
          <cell r="E1078">
            <v>155</v>
          </cell>
        </row>
        <row r="1079">
          <cell r="B1079" t="str">
            <v>Урбеч из семян мака 450г</v>
          </cell>
          <cell r="C1079">
            <v>224</v>
          </cell>
          <cell r="D1079">
            <v>240</v>
          </cell>
          <cell r="E1079">
            <v>253</v>
          </cell>
        </row>
        <row r="1080">
          <cell r="B1080" t="str">
            <v>Урбеч из семян подсолнуха 450г</v>
          </cell>
          <cell r="C1080">
            <v>113</v>
          </cell>
          <cell r="D1080">
            <v>121</v>
          </cell>
          <cell r="E1080">
            <v>127</v>
          </cell>
        </row>
        <row r="1081">
          <cell r="B1081" t="str">
            <v>Урбеч из мякоти кокоса 450г "Дидо"</v>
          </cell>
          <cell r="C1081">
            <v>486</v>
          </cell>
          <cell r="D1081">
            <v>520</v>
          </cell>
          <cell r="E1081">
            <v>550</v>
          </cell>
        </row>
        <row r="1082">
          <cell r="B1082" t="str">
            <v>Урбеч из семян расторопши 450г</v>
          </cell>
          <cell r="C1082">
            <v>213</v>
          </cell>
          <cell r="D1082">
            <v>228</v>
          </cell>
          <cell r="E1082">
            <v>240</v>
          </cell>
        </row>
        <row r="1083">
          <cell r="B1083" t="str">
            <v>Урбеч из семян чёрного кунжута 225г</v>
          </cell>
          <cell r="C1083">
            <v>194</v>
          </cell>
          <cell r="D1083">
            <v>208</v>
          </cell>
          <cell r="E1083">
            <v>208</v>
          </cell>
        </row>
        <row r="1084">
          <cell r="B1084" t="str">
            <v>Урбеч из семян светлого льна 225г</v>
          </cell>
          <cell r="C1084">
            <v>115</v>
          </cell>
          <cell r="D1084">
            <v>124</v>
          </cell>
          <cell r="E1084">
            <v>130</v>
          </cell>
        </row>
        <row r="1085">
          <cell r="B1085" t="str">
            <v>Урбеч из семян светлого кунжута 225г</v>
          </cell>
          <cell r="C1085">
            <v>152</v>
          </cell>
          <cell r="D1085">
            <v>163</v>
          </cell>
          <cell r="E1085">
            <v>171</v>
          </cell>
        </row>
        <row r="1086">
          <cell r="B1086" t="str">
            <v>Урбеч из семян светлого льна 450г</v>
          </cell>
          <cell r="C1086">
            <v>169</v>
          </cell>
          <cell r="D1086">
            <v>181</v>
          </cell>
          <cell r="E1086">
            <v>190</v>
          </cell>
        </row>
        <row r="1087">
          <cell r="B1087" t="str">
            <v>Урбеч из семян тёмного льна 450г</v>
          </cell>
          <cell r="C1087">
            <v>115</v>
          </cell>
          <cell r="D1087">
            <v>129</v>
          </cell>
          <cell r="E1087">
            <v>137</v>
          </cell>
        </row>
        <row r="1088">
          <cell r="B1088" t="str">
            <v>Урбеч из семян тыквы 225г</v>
          </cell>
          <cell r="C1088">
            <v>241</v>
          </cell>
          <cell r="D1088">
            <v>257</v>
          </cell>
          <cell r="E1088">
            <v>271</v>
          </cell>
        </row>
        <row r="1089">
          <cell r="B1089" t="str">
            <v>Урбеч из семян тыквы 450г</v>
          </cell>
          <cell r="C1089">
            <v>317</v>
          </cell>
          <cell r="D1089">
            <v>340</v>
          </cell>
          <cell r="E1089">
            <v>358</v>
          </cell>
        </row>
        <row r="1090">
          <cell r="B1090" t="str">
            <v>Урбеч из КОКОСА с абрикосовой косточкой 225г</v>
          </cell>
          <cell r="C1090">
            <v>194</v>
          </cell>
          <cell r="D1090">
            <v>208</v>
          </cell>
          <cell r="E1090">
            <v>219</v>
          </cell>
        </row>
        <row r="1091">
          <cell r="B1091" t="str">
            <v>Урбеч из коричневого льна весовой</v>
          </cell>
          <cell r="C1091">
            <v>146</v>
          </cell>
          <cell r="D1091">
            <v>156</v>
          </cell>
          <cell r="E1091">
            <v>164</v>
          </cell>
        </row>
        <row r="1092">
          <cell r="B1092" t="str">
            <v>Урбеч из семян мака, стекло,1 л</v>
          </cell>
          <cell r="C1092">
            <v>465</v>
          </cell>
          <cell r="D1092">
            <v>497</v>
          </cell>
          <cell r="E1092">
            <v>524</v>
          </cell>
        </row>
        <row r="1093">
          <cell r="B1093" t="str">
            <v>Урбеч из мякоти кокоса 270г</v>
          </cell>
          <cell r="C1093">
            <v>267</v>
          </cell>
          <cell r="D1093">
            <v>286</v>
          </cell>
          <cell r="E1093">
            <v>301</v>
          </cell>
        </row>
        <row r="1094">
          <cell r="B1094" t="str">
            <v>Урбеч из семян коричневого льна 240г Дидо</v>
          </cell>
          <cell r="C1094">
            <v>91</v>
          </cell>
          <cell r="D1094">
            <v>98</v>
          </cell>
          <cell r="E1094">
            <v>103</v>
          </cell>
        </row>
        <row r="1095">
          <cell r="B1095" t="str">
            <v>Урбеч из семян коричневого льна 450г "Дидо"</v>
          </cell>
          <cell r="C1095">
            <v>136</v>
          </cell>
          <cell r="D1095">
            <v>145</v>
          </cell>
          <cell r="E1095">
            <v>145</v>
          </cell>
        </row>
        <row r="1096">
          <cell r="B1096" t="str">
            <v>Урбеч из коричневого льна 2кг НЗ</v>
          </cell>
          <cell r="C1096">
            <v>395</v>
          </cell>
          <cell r="D1096">
            <v>423</v>
          </cell>
          <cell r="E1096">
            <v>445</v>
          </cell>
        </row>
        <row r="1097">
          <cell r="B1097" t="str">
            <v>Урбеч из семян конопли 450г</v>
          </cell>
          <cell r="C1097">
            <v>243</v>
          </cell>
          <cell r="D1097">
            <v>260</v>
          </cell>
          <cell r="E1097">
            <v>274</v>
          </cell>
        </row>
        <row r="1098">
          <cell r="B1098" t="str">
            <v>Урбеч из подсолнечных семечек 230г</v>
          </cell>
          <cell r="C1098">
            <v>68</v>
          </cell>
          <cell r="D1098">
            <v>74</v>
          </cell>
          <cell r="E1098">
            <v>78</v>
          </cell>
        </row>
        <row r="1099">
          <cell r="B1099" t="str">
            <v>Урбеч из очищенных ядер конопли 230г</v>
          </cell>
          <cell r="C1099">
            <v>260</v>
          </cell>
          <cell r="D1099">
            <v>288</v>
          </cell>
          <cell r="E1099">
            <v>306</v>
          </cell>
        </row>
        <row r="1100">
          <cell r="B1100" t="str">
            <v>Урбеч из кунжута чёрного 230г</v>
          </cell>
          <cell r="C1100">
            <v>137</v>
          </cell>
          <cell r="D1100">
            <v>147</v>
          </cell>
          <cell r="E1100">
            <v>156</v>
          </cell>
        </row>
        <row r="1101">
          <cell r="B1101" t="str">
            <v>Урбеч из грецкого ореха 230г</v>
          </cell>
          <cell r="C1101">
            <v>238</v>
          </cell>
          <cell r="D1101">
            <v>265</v>
          </cell>
          <cell r="E1101">
            <v>281</v>
          </cell>
        </row>
        <row r="1102">
          <cell r="B1102" t="str">
            <v>Урбеч из миндаля 230г</v>
          </cell>
          <cell r="C1102">
            <v>242</v>
          </cell>
          <cell r="D1102">
            <v>261</v>
          </cell>
          <cell r="E1102">
            <v>277</v>
          </cell>
        </row>
        <row r="1103">
          <cell r="B1103" t="str">
            <v>Урбеч из семян мака 225г</v>
          </cell>
          <cell r="C1103">
            <v>150</v>
          </cell>
          <cell r="D1103">
            <v>160</v>
          </cell>
          <cell r="E1103">
            <v>169</v>
          </cell>
        </row>
        <row r="1104">
          <cell r="B1104" t="str">
            <v>Урбеч из лесного ореха 230г</v>
          </cell>
          <cell r="C1104">
            <v>217</v>
          </cell>
          <cell r="D1104">
            <v>241</v>
          </cell>
          <cell r="E1104">
            <v>256</v>
          </cell>
        </row>
        <row r="1105">
          <cell r="B1105" t="str">
            <v>Урбеч из семян светлого кунжута 450г</v>
          </cell>
          <cell r="C1105">
            <v>199</v>
          </cell>
          <cell r="D1105">
            <v>213</v>
          </cell>
          <cell r="E1105">
            <v>225</v>
          </cell>
        </row>
        <row r="1106">
          <cell r="B1106" t="str">
            <v>Урбеч из рыжика посевного 230г</v>
          </cell>
          <cell r="C1106">
            <v>103</v>
          </cell>
          <cell r="D1106">
            <v>114</v>
          </cell>
          <cell r="E1106">
            <v>121</v>
          </cell>
        </row>
        <row r="1107">
          <cell r="B1107" t="str">
            <v>Урбеч из семян чёрного кунжута 450г</v>
          </cell>
          <cell r="C1107">
            <v>254</v>
          </cell>
          <cell r="D1107">
            <v>272</v>
          </cell>
          <cell r="E1107">
            <v>272</v>
          </cell>
        </row>
        <row r="1108">
          <cell r="B1108" t="str">
            <v>Урбеч из семян конопли 225г</v>
          </cell>
          <cell r="C1108">
            <v>170</v>
          </cell>
          <cell r="D1108">
            <v>182</v>
          </cell>
          <cell r="E1108">
            <v>182</v>
          </cell>
        </row>
        <row r="1109">
          <cell r="B1109" t="str">
            <v>Урбеч из кунжута белого 230г</v>
          </cell>
          <cell r="C1109">
            <v>106</v>
          </cell>
          <cell r="D1109">
            <v>114</v>
          </cell>
          <cell r="E1109">
            <v>121</v>
          </cell>
        </row>
        <row r="1110">
          <cell r="B1110" t="str">
            <v>Урбеч из семян конопли 230г</v>
          </cell>
          <cell r="C1110">
            <v>116</v>
          </cell>
          <cell r="D1110">
            <v>125</v>
          </cell>
          <cell r="E1110">
            <v>133</v>
          </cell>
        </row>
        <row r="1111">
          <cell r="B1111" t="str">
            <v>Урбеч из ядер миндаля, стекло 450г</v>
          </cell>
          <cell r="C1111">
            <v>593</v>
          </cell>
          <cell r="D1111">
            <v>634</v>
          </cell>
          <cell r="E1111">
            <v>669</v>
          </cell>
        </row>
        <row r="1112">
          <cell r="B1112" t="str">
            <v>Урбеч из ядер арахиса 225г</v>
          </cell>
          <cell r="C1112">
            <v>134</v>
          </cell>
          <cell r="D1112">
            <v>143</v>
          </cell>
          <cell r="E1112">
            <v>151</v>
          </cell>
        </row>
        <row r="1113">
          <cell r="B1113" t="str">
            <v>Урбеч из ядер фисташек 225г</v>
          </cell>
          <cell r="C1113">
            <v>480</v>
          </cell>
          <cell r="D1113">
            <v>514</v>
          </cell>
          <cell r="E1113">
            <v>541</v>
          </cell>
        </row>
        <row r="1114">
          <cell r="B1114" t="str">
            <v>Урбеч из ядер ореха кешью 450г</v>
          </cell>
          <cell r="C1114">
            <v>658</v>
          </cell>
          <cell r="D1114">
            <v>704</v>
          </cell>
          <cell r="E1114">
            <v>741</v>
          </cell>
        </row>
        <row r="1115">
          <cell r="B1115" t="str">
            <v>Урбеч из ядер кедрового ореха 225г</v>
          </cell>
          <cell r="C1115">
            <v>565</v>
          </cell>
          <cell r="D1115">
            <v>605</v>
          </cell>
          <cell r="E1115">
            <v>637</v>
          </cell>
        </row>
        <row r="1116">
          <cell r="B1116" t="str">
            <v>Урбеч из ядер арахиса 450г</v>
          </cell>
          <cell r="C1116">
            <v>172</v>
          </cell>
          <cell r="D1116">
            <v>184</v>
          </cell>
          <cell r="E1116">
            <v>184</v>
          </cell>
        </row>
        <row r="1117">
          <cell r="B1117" t="str">
            <v>Урбеч шоколадно-ореховый (какао бобы 40%, фундук 60%) 450г</v>
          </cell>
          <cell r="C1117">
            <v>374</v>
          </cell>
          <cell r="D1117">
            <v>400</v>
          </cell>
          <cell r="E1117">
            <v>400</v>
          </cell>
        </row>
        <row r="1118">
          <cell r="B1118" t="str">
            <v>Урбеч из семян чёрного тмина 250г (Дидо)</v>
          </cell>
          <cell r="C1118">
            <v>279</v>
          </cell>
          <cell r="D1118">
            <v>299</v>
          </cell>
          <cell r="E1118">
            <v>315</v>
          </cell>
        </row>
        <row r="1119">
          <cell r="B1119" t="str">
            <v>Урбеч из ядер ореха кешью 225г</v>
          </cell>
          <cell r="C1119">
            <v>284</v>
          </cell>
          <cell r="D1119">
            <v>304</v>
          </cell>
          <cell r="E1119">
            <v>320</v>
          </cell>
        </row>
        <row r="1120">
          <cell r="B1120" t="str">
            <v>Урбеч из ядер грецкого ореха 225г</v>
          </cell>
          <cell r="C1120">
            <v>273</v>
          </cell>
          <cell r="D1120">
            <v>293</v>
          </cell>
          <cell r="E1120">
            <v>293</v>
          </cell>
        </row>
        <row r="1121">
          <cell r="B1121" t="str">
            <v>Урбеч из ядер лесного ореха (Фундук), 225г</v>
          </cell>
          <cell r="C1121">
            <v>284</v>
          </cell>
          <cell r="D1121">
            <v>304</v>
          </cell>
          <cell r="E1121">
            <v>320</v>
          </cell>
        </row>
        <row r="1122">
          <cell r="B1122" t="str">
            <v>Урбеч из ядер лесного ореха (Фундук), 450г</v>
          </cell>
          <cell r="C1122">
            <v>583</v>
          </cell>
          <cell r="D1122">
            <v>623</v>
          </cell>
          <cell r="E1122">
            <v>656</v>
          </cell>
        </row>
        <row r="1123">
          <cell r="B1123" t="str">
            <v>Урбеч из ядер миндаля 225г</v>
          </cell>
          <cell r="C1123">
            <v>334</v>
          </cell>
          <cell r="D1123">
            <v>358</v>
          </cell>
          <cell r="E1123">
            <v>377</v>
          </cell>
        </row>
        <row r="1124">
          <cell r="B1124" t="str">
            <v>Шококос 230г</v>
          </cell>
          <cell r="C1124">
            <v>138</v>
          </cell>
          <cell r="D1124">
            <v>153</v>
          </cell>
          <cell r="E1124">
            <v>163</v>
          </cell>
        </row>
        <row r="1125">
          <cell r="B1125" t="str">
            <v>Урбеч из фисташек 230г</v>
          </cell>
          <cell r="C1125">
            <v>477</v>
          </cell>
          <cell r="D1125">
            <v>529</v>
          </cell>
          <cell r="E1125">
            <v>562</v>
          </cell>
        </row>
        <row r="1126">
          <cell r="B1126" t="str">
            <v>Урбеч из цельных какао-бобов 230г</v>
          </cell>
          <cell r="C1126">
            <v>176</v>
          </cell>
          <cell r="D1126">
            <v>195</v>
          </cell>
          <cell r="E1126">
            <v>207</v>
          </cell>
        </row>
        <row r="1127">
          <cell r="B1127" t="str">
            <v>Урбеч из семян чиа 230г</v>
          </cell>
          <cell r="C1127">
            <v>207</v>
          </cell>
          <cell r="D1127">
            <v>229</v>
          </cell>
          <cell r="E1127">
            <v>243</v>
          </cell>
        </row>
        <row r="1128">
          <cell r="B1128" t="str">
            <v>Урбеч из ядер грецкого ореха, стекло,1 л</v>
          </cell>
          <cell r="C1128">
            <v>1001</v>
          </cell>
          <cell r="D1128">
            <v>1071</v>
          </cell>
          <cell r="E1128">
            <v>1133</v>
          </cell>
        </row>
        <row r="1129">
          <cell r="B1129" t="str">
            <v>Урбеч из тыквенных семечек 230г</v>
          </cell>
          <cell r="C1129">
            <v>151</v>
          </cell>
          <cell r="D1129">
            <v>168</v>
          </cell>
          <cell r="E1129">
            <v>178</v>
          </cell>
        </row>
        <row r="1130">
          <cell r="B1130" t="str">
            <v>Урбеч из ядер грецкого ореха 450г</v>
          </cell>
          <cell r="C1130">
            <v>451</v>
          </cell>
          <cell r="D1130">
            <v>481</v>
          </cell>
          <cell r="E1130">
            <v>511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hopnz.ru/pages/opt" TargetMode="External"/><Relationship Id="rId1" Type="http://schemas.openxmlformats.org/officeDocument/2006/relationships/hyperlink" Target="http://shopnz.ru/pages/op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48533"/>
  <sheetViews>
    <sheetView tabSelected="1" workbookViewId="0">
      <pane ySplit="6" topLeftCell="A742" activePane="bottomLeft" state="frozen"/>
      <selection pane="bottomLeft" activeCell="D707" sqref="D707:F802"/>
    </sheetView>
  </sheetViews>
  <sheetFormatPr defaultColWidth="15.140625" defaultRowHeight="14.25" customHeight="1"/>
  <cols>
    <col min="1" max="1" width="0.28515625" style="7" customWidth="1"/>
    <col min="2" max="2" width="53.5703125" style="14" customWidth="1"/>
    <col min="3" max="3" width="15.7109375" style="65" customWidth="1"/>
    <col min="4" max="6" width="9.5703125" customWidth="1"/>
    <col min="7" max="7" width="8.140625" customWidth="1"/>
    <col min="8" max="8" width="23.140625" style="100" customWidth="1"/>
    <col min="9" max="9" width="16.42578125" hidden="1" customWidth="1"/>
    <col min="10" max="11" width="9.140625" customWidth="1"/>
    <col min="12" max="12" width="16.42578125" hidden="1" customWidth="1"/>
    <col min="13" max="15" width="16.42578125" style="21" customWidth="1"/>
    <col min="16" max="16" width="6.42578125" style="18" customWidth="1"/>
    <col min="17" max="17" width="13.5703125" style="18" customWidth="1"/>
    <col min="18" max="18" width="10.7109375" style="18" customWidth="1"/>
    <col min="19" max="19" width="10" style="18" customWidth="1"/>
    <col min="20" max="20" width="7.28515625" style="18" customWidth="1"/>
    <col min="21" max="21" width="11.140625" style="36" customWidth="1"/>
    <col min="22" max="22" width="11.140625" style="35" customWidth="1"/>
    <col min="23" max="23" width="11.140625" style="36" customWidth="1"/>
    <col min="24" max="24" width="11.140625" style="18" customWidth="1"/>
    <col min="25" max="25" width="11.140625" style="36" customWidth="1"/>
    <col min="26" max="26" width="11.140625" style="18" customWidth="1"/>
    <col min="27" max="28" width="2.28515625" style="18" customWidth="1"/>
    <col min="29" max="32" width="2.28515625" style="9" customWidth="1"/>
    <col min="33" max="65" width="15.140625" style="9"/>
  </cols>
  <sheetData>
    <row r="1" spans="1:16384" s="3" customFormat="1" ht="13.5" customHeight="1">
      <c r="A1" s="102"/>
      <c r="B1" s="128" t="s">
        <v>413</v>
      </c>
      <c r="C1" s="103" t="s">
        <v>852</v>
      </c>
      <c r="D1" s="121">
        <f>J4</f>
        <v>0</v>
      </c>
      <c r="E1" s="120"/>
      <c r="F1" s="129" t="s">
        <v>853</v>
      </c>
      <c r="G1" s="124" t="s">
        <v>0</v>
      </c>
      <c r="H1" s="126" t="str">
        <f>CONCATENATE("Общий Вес: ",Q2," кг")</f>
        <v>Общий Вес:  кг</v>
      </c>
      <c r="I1" s="122" t="s">
        <v>2</v>
      </c>
      <c r="J1" s="123" t="s">
        <v>3</v>
      </c>
      <c r="K1" s="122" t="s">
        <v>4</v>
      </c>
      <c r="L1" s="13"/>
      <c r="M1" s="101"/>
      <c r="N1" s="101"/>
      <c r="O1" s="101"/>
      <c r="P1" s="15"/>
      <c r="Q1" s="15"/>
      <c r="R1" s="26"/>
      <c r="S1" s="15"/>
      <c r="T1" s="15"/>
      <c r="U1" s="27"/>
      <c r="V1" s="28"/>
      <c r="W1" s="29"/>
      <c r="X1" s="15"/>
      <c r="Y1" s="29"/>
      <c r="Z1" s="15"/>
      <c r="AA1" s="30"/>
      <c r="AB1" s="30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</row>
    <row r="2" spans="1:16384" s="3" customFormat="1" ht="15.75" customHeight="1">
      <c r="A2" s="104"/>
      <c r="B2" s="128"/>
      <c r="C2" s="105" t="s">
        <v>854</v>
      </c>
      <c r="D2" s="119">
        <f>M4</f>
        <v>0</v>
      </c>
      <c r="E2" s="120"/>
      <c r="F2" s="129"/>
      <c r="G2" s="125"/>
      <c r="H2" s="127"/>
      <c r="I2" s="122"/>
      <c r="J2" s="120"/>
      <c r="K2" s="120"/>
      <c r="L2" s="13"/>
      <c r="M2" s="101"/>
      <c r="N2" s="101"/>
      <c r="O2" s="101"/>
      <c r="P2" s="15"/>
      <c r="Q2" s="15"/>
      <c r="R2" s="26"/>
      <c r="S2" s="15"/>
      <c r="T2" s="15"/>
      <c r="U2" s="27"/>
      <c r="V2" s="28"/>
      <c r="W2" s="29"/>
      <c r="X2" s="15"/>
      <c r="Y2" s="29"/>
      <c r="Z2" s="15"/>
      <c r="AA2" s="30"/>
      <c r="AB2" s="30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16384" ht="44.25" customHeight="1" thickBot="1">
      <c r="A3" s="4"/>
      <c r="B3" s="107" t="s">
        <v>855</v>
      </c>
      <c r="C3" s="57"/>
      <c r="D3" s="117"/>
      <c r="E3" s="118"/>
      <c r="F3" s="118"/>
      <c r="G3" s="118"/>
      <c r="H3" s="108" t="s">
        <v>856</v>
      </c>
      <c r="I3" s="106"/>
      <c r="J3" s="106"/>
      <c r="K3" s="106"/>
      <c r="L3" s="106"/>
      <c r="M3" s="106"/>
      <c r="N3" s="114"/>
      <c r="O3" s="114"/>
      <c r="P3" s="16"/>
      <c r="Q3" s="16"/>
      <c r="R3" s="16"/>
      <c r="S3" s="16"/>
      <c r="T3" s="16"/>
      <c r="U3" s="31"/>
      <c r="V3" s="32"/>
      <c r="W3" s="31"/>
      <c r="X3" s="16"/>
      <c r="Y3" s="31"/>
      <c r="Z3" s="16"/>
      <c r="AA3" s="17"/>
      <c r="AB3" s="17"/>
    </row>
    <row r="4" spans="1:16384" ht="21.75" customHeight="1">
      <c r="A4" s="5"/>
      <c r="B4" s="134" t="s">
        <v>295</v>
      </c>
      <c r="C4" s="134"/>
      <c r="D4" s="135"/>
      <c r="E4" s="135"/>
      <c r="F4" s="135"/>
      <c r="G4" s="2"/>
      <c r="H4" s="130" t="s">
        <v>5</v>
      </c>
      <c r="I4" s="131"/>
      <c r="J4" s="136">
        <f>SUM(K8:K1048576)</f>
        <v>0</v>
      </c>
      <c r="K4" s="137"/>
      <c r="L4" s="10"/>
      <c r="M4" s="19"/>
      <c r="N4" s="19"/>
      <c r="O4" s="19"/>
      <c r="P4" s="16"/>
      <c r="Q4" s="16"/>
      <c r="R4" s="16"/>
      <c r="S4" s="16"/>
      <c r="T4" s="16"/>
      <c r="U4" s="31"/>
      <c r="V4" s="32"/>
      <c r="W4" s="31"/>
      <c r="X4" s="16"/>
      <c r="Y4" s="31"/>
      <c r="Z4" s="16"/>
      <c r="AA4" s="17"/>
      <c r="AB4" s="17"/>
    </row>
    <row r="5" spans="1:16384" ht="30" customHeight="1">
      <c r="A5" s="5"/>
      <c r="B5" s="109" t="s">
        <v>6</v>
      </c>
      <c r="C5" s="110" t="s">
        <v>532</v>
      </c>
      <c r="D5" s="12" t="s">
        <v>857</v>
      </c>
      <c r="E5" s="12" t="s">
        <v>858</v>
      </c>
      <c r="F5" s="12" t="s">
        <v>859</v>
      </c>
      <c r="G5" s="111" t="s">
        <v>7</v>
      </c>
      <c r="H5" s="12" t="s">
        <v>8</v>
      </c>
      <c r="I5" s="12" t="s">
        <v>9</v>
      </c>
      <c r="J5" s="112" t="s">
        <v>3</v>
      </c>
      <c r="K5" s="12" t="s">
        <v>10</v>
      </c>
      <c r="L5" s="12" t="s">
        <v>540</v>
      </c>
      <c r="M5" s="20"/>
      <c r="N5" s="20"/>
      <c r="O5" s="20"/>
      <c r="P5" s="16"/>
      <c r="Q5" s="16"/>
      <c r="R5" s="16"/>
      <c r="S5" s="16"/>
      <c r="T5" s="16"/>
      <c r="U5" s="31"/>
      <c r="V5" s="32"/>
      <c r="W5" s="31"/>
      <c r="X5" s="16"/>
      <c r="Y5" s="31"/>
      <c r="Z5" s="16"/>
      <c r="AA5" s="17"/>
      <c r="AB5" s="17"/>
    </row>
    <row r="6" spans="1:16384" s="86" customFormat="1" ht="15" customHeight="1">
      <c r="A6" s="81"/>
      <c r="B6" s="132" t="s">
        <v>11</v>
      </c>
      <c r="C6" s="132"/>
      <c r="D6" s="133"/>
      <c r="E6" s="133"/>
      <c r="F6" s="133"/>
      <c r="G6" s="133"/>
      <c r="H6" s="133"/>
      <c r="I6" s="140">
        <f>IF(R5&gt;30000,"Подробности по телефону", IF(AND(S5&gt;15000),30000-R5,15000-S5))</f>
        <v>15000</v>
      </c>
      <c r="J6" s="140"/>
      <c r="K6" s="140"/>
      <c r="L6" s="140"/>
      <c r="M6" s="19"/>
      <c r="N6" s="19"/>
      <c r="O6" s="19"/>
      <c r="P6" s="82"/>
      <c r="Q6" s="82"/>
      <c r="R6" s="82"/>
      <c r="S6" s="82"/>
      <c r="T6" s="82"/>
      <c r="U6" s="31"/>
      <c r="V6" s="32"/>
      <c r="W6" s="31"/>
      <c r="X6" s="83"/>
      <c r="Y6" s="31"/>
      <c r="Z6" s="82"/>
      <c r="AA6" s="84"/>
      <c r="AB6" s="84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</row>
    <row r="7" spans="1:16384" s="94" customFormat="1" ht="15" customHeight="1">
      <c r="A7" s="87"/>
      <c r="B7" s="138" t="s">
        <v>778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88"/>
      <c r="N7" s="88"/>
      <c r="O7" s="88"/>
      <c r="P7" s="89"/>
      <c r="Q7" s="89"/>
      <c r="R7" s="89"/>
      <c r="S7" s="89"/>
      <c r="T7" s="89"/>
      <c r="U7" s="90"/>
      <c r="V7" s="91"/>
      <c r="W7" s="90"/>
      <c r="X7" s="89"/>
      <c r="Y7" s="90"/>
      <c r="Z7" s="89"/>
      <c r="AA7" s="92"/>
      <c r="AB7" s="92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</row>
    <row r="8" spans="1:16384" s="22" customFormat="1" ht="14.25" customHeight="1">
      <c r="A8" s="5" t="str">
        <f>IF(F8="","",VLOOKUP(B8,[1]Sheet0!$B:$E,4,0))</f>
        <v/>
      </c>
      <c r="B8" s="71" t="s">
        <v>592</v>
      </c>
      <c r="C8" s="58"/>
      <c r="D8" s="24"/>
      <c r="E8" s="24"/>
      <c r="F8" s="24"/>
      <c r="G8" s="24"/>
      <c r="H8" s="95"/>
      <c r="I8" s="11"/>
      <c r="J8" s="25"/>
      <c r="K8" s="25"/>
      <c r="L8" s="23"/>
      <c r="M8" s="19"/>
      <c r="N8" s="19"/>
      <c r="O8" s="19"/>
      <c r="P8" s="16"/>
      <c r="Q8" s="16"/>
      <c r="R8" s="16"/>
      <c r="S8" s="16"/>
      <c r="T8" s="16"/>
      <c r="U8" s="31"/>
      <c r="V8" s="32"/>
      <c r="W8" s="31"/>
      <c r="X8" s="16"/>
      <c r="Y8" s="31"/>
      <c r="Z8" s="16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17"/>
      <c r="DAI8" s="17"/>
      <c r="DAJ8" s="17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17"/>
      <c r="DAX8" s="17"/>
      <c r="DAY8" s="17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17"/>
      <c r="DBM8" s="17"/>
      <c r="DBN8" s="17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17"/>
      <c r="DCB8" s="17"/>
      <c r="DCC8" s="17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17"/>
      <c r="DCQ8" s="17"/>
      <c r="DCR8" s="17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17"/>
      <c r="DDU8" s="17"/>
      <c r="DDV8" s="17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17"/>
      <c r="DEJ8" s="17"/>
      <c r="DEK8" s="17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17"/>
      <c r="DEY8" s="17"/>
      <c r="DEZ8" s="17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17"/>
      <c r="DFN8" s="17"/>
      <c r="DFO8" s="17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17"/>
      <c r="DGC8" s="17"/>
      <c r="DGD8" s="17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17"/>
      <c r="DGR8" s="17"/>
      <c r="DGS8" s="17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17"/>
      <c r="DHG8" s="17"/>
      <c r="DHH8" s="17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17"/>
      <c r="DHV8" s="17"/>
      <c r="DHW8" s="17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17"/>
      <c r="DIK8" s="17"/>
      <c r="DIL8" s="17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17"/>
      <c r="DIZ8" s="17"/>
      <c r="DJA8" s="17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17"/>
      <c r="DJO8" s="17"/>
      <c r="DJP8" s="17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17"/>
      <c r="DKD8" s="17"/>
      <c r="DKE8" s="17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17"/>
      <c r="DKS8" s="17"/>
      <c r="DKT8" s="17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17"/>
      <c r="DLH8" s="17"/>
      <c r="DLI8" s="17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17"/>
      <c r="DLW8" s="17"/>
      <c r="DLX8" s="17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17"/>
      <c r="DML8" s="17"/>
      <c r="DMM8" s="17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17"/>
      <c r="DNP8" s="17"/>
      <c r="DNQ8" s="17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17"/>
      <c r="DOE8" s="17"/>
      <c r="DOF8" s="17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17"/>
      <c r="DOT8" s="17"/>
      <c r="DOU8" s="17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17"/>
      <c r="DPI8" s="17"/>
      <c r="DPJ8" s="17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17"/>
      <c r="DPX8" s="17"/>
      <c r="DPY8" s="17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17"/>
      <c r="DQM8" s="17"/>
      <c r="DQN8" s="17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17"/>
      <c r="DRB8" s="17"/>
      <c r="DRC8" s="17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17"/>
      <c r="DRQ8" s="17"/>
      <c r="DRR8" s="17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17"/>
      <c r="DSF8" s="17"/>
      <c r="DSG8" s="17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17"/>
      <c r="DSU8" s="17"/>
      <c r="DSV8" s="17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17"/>
      <c r="DTJ8" s="17"/>
      <c r="DTK8" s="17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17"/>
      <c r="DTY8" s="17"/>
      <c r="DTZ8" s="17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17"/>
      <c r="DUN8" s="17"/>
      <c r="DUO8" s="17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17"/>
      <c r="DVC8" s="17"/>
      <c r="DVD8" s="17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17"/>
      <c r="DVR8" s="17"/>
      <c r="DVS8" s="17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17"/>
      <c r="DWG8" s="17"/>
      <c r="DWH8" s="17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17"/>
      <c r="DXK8" s="17"/>
      <c r="DXL8" s="17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17"/>
      <c r="DXZ8" s="17"/>
      <c r="DYA8" s="17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17"/>
      <c r="DYO8" s="17"/>
      <c r="DYP8" s="17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17"/>
      <c r="DZD8" s="17"/>
      <c r="DZE8" s="17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17"/>
      <c r="DZS8" s="17"/>
      <c r="DZT8" s="17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17"/>
      <c r="EAH8" s="17"/>
      <c r="EAI8" s="17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17"/>
      <c r="EAW8" s="17"/>
      <c r="EAX8" s="17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17"/>
      <c r="EBL8" s="17"/>
      <c r="EBM8" s="17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17"/>
      <c r="ECA8" s="17"/>
      <c r="ECB8" s="17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17"/>
      <c r="ECP8" s="17"/>
      <c r="ECQ8" s="17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17"/>
      <c r="EDE8" s="17"/>
      <c r="EDF8" s="17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17"/>
      <c r="EDT8" s="17"/>
      <c r="EDU8" s="17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17"/>
      <c r="EEI8" s="17"/>
      <c r="EEJ8" s="17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17"/>
      <c r="EEX8" s="17"/>
      <c r="EEY8" s="17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17"/>
      <c r="EFM8" s="17"/>
      <c r="EFN8" s="17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17"/>
      <c r="EGB8" s="17"/>
      <c r="EGC8" s="17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17"/>
      <c r="EHF8" s="17"/>
      <c r="EHG8" s="17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17"/>
      <c r="EHU8" s="17"/>
      <c r="EHV8" s="17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17"/>
      <c r="EIJ8" s="17"/>
      <c r="EIK8" s="17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17"/>
      <c r="EIY8" s="17"/>
      <c r="EIZ8" s="17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17"/>
      <c r="EJN8" s="17"/>
      <c r="EJO8" s="17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17"/>
      <c r="EKC8" s="17"/>
      <c r="EKD8" s="17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17"/>
      <c r="EKR8" s="17"/>
      <c r="EKS8" s="17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17"/>
      <c r="ELG8" s="17"/>
      <c r="ELH8" s="17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17"/>
      <c r="ELV8" s="17"/>
      <c r="ELW8" s="17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17"/>
      <c r="EMK8" s="17"/>
      <c r="EML8" s="17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17"/>
      <c r="EMZ8" s="17"/>
      <c r="ENA8" s="17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17"/>
      <c r="ENO8" s="17"/>
      <c r="ENP8" s="17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17"/>
      <c r="EOD8" s="17"/>
      <c r="EOE8" s="17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17"/>
      <c r="EOS8" s="17"/>
      <c r="EOT8" s="17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17"/>
      <c r="EPH8" s="17"/>
      <c r="EPI8" s="17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17"/>
      <c r="EPW8" s="17"/>
      <c r="EPX8" s="17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17"/>
      <c r="ERA8" s="17"/>
      <c r="ERB8" s="17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17"/>
      <c r="ERP8" s="17"/>
      <c r="ERQ8" s="17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17"/>
      <c r="ESE8" s="17"/>
      <c r="ESF8" s="17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17"/>
      <c r="EST8" s="17"/>
      <c r="ESU8" s="17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17"/>
      <c r="ETI8" s="17"/>
      <c r="ETJ8" s="17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17"/>
      <c r="ETX8" s="17"/>
      <c r="ETY8" s="17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17"/>
      <c r="EUM8" s="17"/>
      <c r="EUN8" s="17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17"/>
      <c r="EVB8" s="17"/>
      <c r="EVC8" s="17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17"/>
      <c r="EVQ8" s="17"/>
      <c r="EVR8" s="17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17"/>
      <c r="EWF8" s="17"/>
      <c r="EWG8" s="17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17"/>
      <c r="EWU8" s="17"/>
      <c r="EWV8" s="17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17"/>
      <c r="EXJ8" s="17"/>
      <c r="EXK8" s="17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17"/>
      <c r="EXY8" s="17"/>
      <c r="EXZ8" s="17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17"/>
      <c r="EYN8" s="17"/>
      <c r="EYO8" s="17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17"/>
      <c r="EZC8" s="17"/>
      <c r="EZD8" s="17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17"/>
      <c r="EZR8" s="17"/>
      <c r="EZS8" s="17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17"/>
      <c r="FAG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17"/>
      <c r="FAV8" s="17"/>
      <c r="FAW8" s="17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17"/>
      <c r="FBK8" s="17"/>
      <c r="FBL8" s="17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17"/>
      <c r="FBZ8" s="17"/>
      <c r="FCA8" s="17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17"/>
      <c r="FCO8" s="17"/>
      <c r="FCP8" s="17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17"/>
      <c r="FDD8" s="17"/>
      <c r="FDE8" s="17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17"/>
      <c r="FDS8" s="17"/>
      <c r="FDT8" s="17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17"/>
      <c r="FEH8" s="17"/>
      <c r="FEI8" s="17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17"/>
      <c r="FEW8" s="17"/>
      <c r="FEX8" s="17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17"/>
      <c r="FFL8" s="17"/>
      <c r="FFM8" s="17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17"/>
      <c r="FGA8" s="17"/>
      <c r="FGB8" s="17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17"/>
      <c r="FGP8" s="17"/>
      <c r="FGQ8" s="17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17"/>
      <c r="FHE8" s="17"/>
      <c r="FHF8" s="17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17"/>
      <c r="FHT8" s="17"/>
      <c r="FHU8" s="17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17"/>
      <c r="FII8" s="17"/>
      <c r="FIJ8" s="17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17"/>
      <c r="FIX8" s="17"/>
      <c r="FIY8" s="17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17"/>
      <c r="FJM8" s="17"/>
      <c r="FJN8" s="17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17"/>
      <c r="FKB8" s="17"/>
      <c r="FKC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17"/>
      <c r="FKQ8" s="17"/>
      <c r="FKR8" s="17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17"/>
      <c r="FLF8" s="17"/>
      <c r="FLG8" s="17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17"/>
      <c r="FLU8" s="17"/>
      <c r="FLV8" s="17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17"/>
      <c r="FMJ8" s="17"/>
      <c r="FMK8" s="17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17"/>
      <c r="FMY8" s="17"/>
      <c r="FMZ8" s="17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17"/>
      <c r="FNN8" s="17"/>
      <c r="FNO8" s="17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17"/>
      <c r="FOC8" s="17"/>
      <c r="FOD8" s="17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17"/>
      <c r="FOR8" s="17"/>
      <c r="FOS8" s="17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17"/>
      <c r="FPG8" s="17"/>
      <c r="FPH8" s="17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17"/>
      <c r="FPV8" s="17"/>
      <c r="FPW8" s="17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17"/>
      <c r="FQK8" s="17"/>
      <c r="FQL8" s="17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17"/>
      <c r="FQZ8" s="17"/>
      <c r="FRA8" s="17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17"/>
      <c r="FRO8" s="17"/>
      <c r="FRP8" s="17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17"/>
      <c r="FSD8" s="17"/>
      <c r="FSE8" s="17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17"/>
      <c r="FSS8" s="17"/>
      <c r="FST8" s="17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17"/>
      <c r="FTH8" s="17"/>
      <c r="FTI8" s="17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17"/>
      <c r="FTW8" s="17"/>
      <c r="FTX8" s="17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FUL8" s="17"/>
      <c r="FUM8" s="17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17"/>
      <c r="FVA8" s="17"/>
      <c r="FVB8" s="17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17"/>
      <c r="FVP8" s="17"/>
      <c r="FVQ8" s="17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17"/>
      <c r="FWE8" s="17"/>
      <c r="FWF8" s="17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17"/>
      <c r="FWT8" s="17"/>
      <c r="FWU8" s="17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17"/>
      <c r="FXI8" s="17"/>
      <c r="FXJ8" s="17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17"/>
      <c r="FXX8" s="17"/>
      <c r="FXY8" s="17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17"/>
      <c r="FYM8" s="17"/>
      <c r="FYN8" s="17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17"/>
      <c r="FZB8" s="17"/>
      <c r="FZC8" s="17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17"/>
      <c r="FZQ8" s="17"/>
      <c r="FZR8" s="17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17"/>
      <c r="GAF8" s="17"/>
      <c r="GAG8" s="17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17"/>
      <c r="GAU8" s="17"/>
      <c r="GAV8" s="17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17"/>
      <c r="GBJ8" s="17"/>
      <c r="GBK8" s="17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17"/>
      <c r="GBY8" s="17"/>
      <c r="GBZ8" s="17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17"/>
      <c r="GCN8" s="17"/>
      <c r="GCO8" s="17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17"/>
      <c r="GDC8" s="17"/>
      <c r="GDD8" s="17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17"/>
      <c r="GDR8" s="17"/>
      <c r="GDS8" s="17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EH8" s="17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17"/>
      <c r="GEV8" s="17"/>
      <c r="GEW8" s="17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17"/>
      <c r="GFK8" s="17"/>
      <c r="GFL8" s="17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17"/>
      <c r="GFZ8" s="17"/>
      <c r="GGA8" s="17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17"/>
      <c r="GGO8" s="17"/>
      <c r="GGP8" s="17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17"/>
      <c r="GHD8" s="17"/>
      <c r="GHE8" s="17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17"/>
      <c r="GHS8" s="17"/>
      <c r="GHT8" s="17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17"/>
      <c r="GIH8" s="17"/>
      <c r="GII8" s="17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17"/>
      <c r="GIW8" s="17"/>
      <c r="GIX8" s="17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17"/>
      <c r="GJL8" s="17"/>
      <c r="GJM8" s="17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17"/>
      <c r="GKA8" s="17"/>
      <c r="GKB8" s="17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17"/>
      <c r="GKP8" s="17"/>
      <c r="GKQ8" s="17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17"/>
      <c r="GLE8" s="17"/>
      <c r="GLF8" s="17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17"/>
      <c r="GLT8" s="17"/>
      <c r="GLU8" s="17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17"/>
      <c r="GMI8" s="17"/>
      <c r="GMJ8" s="17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17"/>
      <c r="GMX8" s="17"/>
      <c r="GMY8" s="17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17"/>
      <c r="GNM8" s="17"/>
      <c r="GNN8" s="17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17"/>
      <c r="GOQ8" s="17"/>
      <c r="GOR8" s="17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17"/>
      <c r="GPF8" s="17"/>
      <c r="GPG8" s="17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17"/>
      <c r="GPU8" s="17"/>
      <c r="GPV8" s="17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17"/>
      <c r="GQJ8" s="17"/>
      <c r="GQK8" s="17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17"/>
      <c r="GQY8" s="17"/>
      <c r="GQZ8" s="17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17"/>
      <c r="GRN8" s="17"/>
      <c r="GRO8" s="17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17"/>
      <c r="GSC8" s="17"/>
      <c r="GSD8" s="17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17"/>
      <c r="GSR8" s="17"/>
      <c r="GSS8" s="17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17"/>
      <c r="GTG8" s="17"/>
      <c r="GTH8" s="17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17"/>
      <c r="GTV8" s="17"/>
      <c r="GTW8" s="17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17"/>
      <c r="GUK8" s="17"/>
      <c r="GUL8" s="17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17"/>
      <c r="GUZ8" s="17"/>
      <c r="GVA8" s="17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17"/>
      <c r="GVO8" s="17"/>
      <c r="GVP8" s="17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17"/>
      <c r="GWD8" s="17"/>
      <c r="GWE8" s="17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17"/>
      <c r="GWS8" s="17"/>
      <c r="GWT8" s="17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17"/>
      <c r="GXH8" s="17"/>
      <c r="GXI8" s="17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17"/>
      <c r="GYL8" s="17"/>
      <c r="GYM8" s="17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17"/>
      <c r="GZA8" s="17"/>
      <c r="GZB8" s="17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17"/>
      <c r="GZP8" s="17"/>
      <c r="GZQ8" s="17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17"/>
      <c r="HAE8" s="17"/>
      <c r="HAF8" s="17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17"/>
      <c r="HAT8" s="17"/>
      <c r="HAU8" s="17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17"/>
      <c r="HBI8" s="17"/>
      <c r="HBJ8" s="17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17"/>
      <c r="HBX8" s="17"/>
      <c r="HBY8" s="17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17"/>
      <c r="HCM8" s="17"/>
      <c r="HCN8" s="17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17"/>
      <c r="HDB8" s="17"/>
      <c r="HDC8" s="17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17"/>
      <c r="HDQ8" s="17"/>
      <c r="HDR8" s="17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17"/>
      <c r="HEF8" s="17"/>
      <c r="HEG8" s="17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17"/>
      <c r="HEU8" s="17"/>
      <c r="HEV8" s="17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17"/>
      <c r="HFJ8" s="17"/>
      <c r="HFK8" s="17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17"/>
      <c r="HFY8" s="17"/>
      <c r="HFZ8" s="17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17"/>
      <c r="HGN8" s="17"/>
      <c r="HGO8" s="17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17"/>
      <c r="HHC8" s="17"/>
      <c r="HHD8" s="17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17"/>
      <c r="HIG8" s="17"/>
      <c r="HIH8" s="17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17"/>
      <c r="HIV8" s="17"/>
      <c r="HIW8" s="17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17"/>
      <c r="HJK8" s="17"/>
      <c r="HJL8" s="17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17"/>
      <c r="HJZ8" s="17"/>
      <c r="HKA8" s="17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17"/>
      <c r="HKO8" s="17"/>
      <c r="HKP8" s="17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17"/>
      <c r="HLD8" s="17"/>
      <c r="HLE8" s="17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17"/>
      <c r="HLS8" s="17"/>
      <c r="HLT8" s="17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17"/>
      <c r="HMH8" s="17"/>
      <c r="HMI8" s="17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17"/>
      <c r="HMW8" s="17"/>
      <c r="HMX8" s="17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17"/>
      <c r="HNL8" s="17"/>
      <c r="HNM8" s="17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17"/>
      <c r="HOA8" s="17"/>
      <c r="HOB8" s="17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17"/>
      <c r="HOP8" s="17"/>
      <c r="HOQ8" s="17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17"/>
      <c r="HPE8" s="17"/>
      <c r="HPF8" s="17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17"/>
      <c r="HPT8" s="17"/>
      <c r="HPU8" s="17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17"/>
      <c r="HQI8" s="17"/>
      <c r="HQJ8" s="17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17"/>
      <c r="HQX8" s="17"/>
      <c r="HQY8" s="17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17"/>
      <c r="HSB8" s="17"/>
      <c r="HSC8" s="17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17"/>
      <c r="HSQ8" s="17"/>
      <c r="HSR8" s="17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17"/>
      <c r="HTF8" s="17"/>
      <c r="HTG8" s="17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17"/>
      <c r="HTU8" s="17"/>
      <c r="HTV8" s="17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17"/>
      <c r="HUJ8" s="17"/>
      <c r="HUK8" s="17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17"/>
      <c r="HUY8" s="17"/>
      <c r="HUZ8" s="17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17"/>
      <c r="HVN8" s="17"/>
      <c r="HVO8" s="17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17"/>
      <c r="HWC8" s="17"/>
      <c r="HWD8" s="17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17"/>
      <c r="HWR8" s="17"/>
      <c r="HWS8" s="17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17"/>
      <c r="HXG8" s="17"/>
      <c r="HXH8" s="17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17"/>
      <c r="HXV8" s="17"/>
      <c r="HXW8" s="17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17"/>
      <c r="HYK8" s="17"/>
      <c r="HYL8" s="17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17"/>
      <c r="HYZ8" s="17"/>
      <c r="HZA8" s="17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17"/>
      <c r="HZO8" s="17"/>
      <c r="HZP8" s="17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17"/>
      <c r="IAD8" s="17"/>
      <c r="IAE8" s="17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17"/>
      <c r="IAS8" s="17"/>
      <c r="IAT8" s="17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17"/>
      <c r="IBW8" s="17"/>
      <c r="IBX8" s="17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17"/>
      <c r="ICL8" s="17"/>
      <c r="ICM8" s="17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17"/>
      <c r="IDA8" s="17"/>
      <c r="IDB8" s="17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17"/>
      <c r="IDP8" s="17"/>
      <c r="IDQ8" s="17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17"/>
      <c r="IEE8" s="17"/>
      <c r="IEF8" s="17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17"/>
      <c r="IET8" s="17"/>
      <c r="IEU8" s="17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17"/>
      <c r="IFI8" s="17"/>
      <c r="IFJ8" s="17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17"/>
      <c r="IFX8" s="17"/>
      <c r="IFY8" s="17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17"/>
      <c r="IGM8" s="17"/>
      <c r="IGN8" s="17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17"/>
      <c r="IHB8" s="17"/>
      <c r="IHC8" s="17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17"/>
      <c r="IHQ8" s="17"/>
      <c r="IHR8" s="17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17"/>
      <c r="IIF8" s="17"/>
      <c r="IIG8" s="17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17"/>
      <c r="IIU8" s="17"/>
      <c r="IIV8" s="17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17"/>
      <c r="IJJ8" s="17"/>
      <c r="IJK8" s="17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17"/>
      <c r="IJY8" s="17"/>
      <c r="IJZ8" s="17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17"/>
      <c r="IKN8" s="17"/>
      <c r="IKO8" s="17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17"/>
      <c r="ILR8" s="17"/>
      <c r="ILS8" s="17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17"/>
      <c r="IMG8" s="17"/>
      <c r="IMH8" s="17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17"/>
      <c r="IMV8" s="17"/>
      <c r="IMW8" s="17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17"/>
      <c r="INK8" s="17"/>
      <c r="INL8" s="17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17"/>
      <c r="INZ8" s="17"/>
      <c r="IOA8" s="17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17"/>
      <c r="IOO8" s="17"/>
      <c r="IOP8" s="17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17"/>
      <c r="IPD8" s="17"/>
      <c r="IPE8" s="17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17"/>
      <c r="IPS8" s="17"/>
      <c r="IPT8" s="17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17"/>
      <c r="IQH8" s="17"/>
      <c r="IQI8" s="17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17"/>
      <c r="IQW8" s="17"/>
      <c r="IQX8" s="17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17"/>
      <c r="IRL8" s="17"/>
      <c r="IRM8" s="17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17"/>
      <c r="ISA8" s="17"/>
      <c r="ISB8" s="17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17"/>
      <c r="ISP8" s="17"/>
      <c r="ISQ8" s="17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17"/>
      <c r="ITE8" s="17"/>
      <c r="ITF8" s="17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17"/>
      <c r="ITT8" s="17"/>
      <c r="ITU8" s="17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17"/>
      <c r="IUI8" s="17"/>
      <c r="IUJ8" s="17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17"/>
      <c r="IVM8" s="17"/>
      <c r="IVN8" s="17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17"/>
      <c r="IWB8" s="17"/>
      <c r="IWC8" s="17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17"/>
      <c r="IWQ8" s="17"/>
      <c r="IWR8" s="17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17"/>
      <c r="IXF8" s="17"/>
      <c r="IXG8" s="17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17"/>
      <c r="IXU8" s="17"/>
      <c r="IXV8" s="17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17"/>
      <c r="IYJ8" s="17"/>
      <c r="IYK8" s="17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17"/>
      <c r="IYY8" s="17"/>
      <c r="IYZ8" s="17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17"/>
      <c r="IZN8" s="17"/>
      <c r="IZO8" s="17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17"/>
      <c r="JAC8" s="17"/>
      <c r="JAD8" s="17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17"/>
      <c r="JAR8" s="17"/>
      <c r="JAS8" s="17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17"/>
      <c r="JBG8" s="17"/>
      <c r="JBH8" s="17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17"/>
      <c r="JBV8" s="17"/>
      <c r="JBW8" s="17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17"/>
      <c r="JCK8" s="17"/>
      <c r="JCL8" s="17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17"/>
      <c r="JCZ8" s="17"/>
      <c r="JDA8" s="17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17"/>
      <c r="JDO8" s="17"/>
      <c r="JDP8" s="17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17"/>
      <c r="JED8" s="17"/>
      <c r="JEE8" s="17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17"/>
      <c r="JFH8" s="17"/>
      <c r="JFI8" s="17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17"/>
      <c r="JFW8" s="17"/>
      <c r="JFX8" s="17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17"/>
      <c r="JGL8" s="17"/>
      <c r="JGM8" s="17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17"/>
      <c r="JHA8" s="17"/>
      <c r="JHB8" s="17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17"/>
      <c r="JHP8" s="17"/>
      <c r="JHQ8" s="17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17"/>
      <c r="JIE8" s="17"/>
      <c r="JIF8" s="17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17"/>
      <c r="JIT8" s="17"/>
      <c r="JIU8" s="17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17"/>
      <c r="JJI8" s="17"/>
      <c r="JJJ8" s="17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17"/>
      <c r="JJX8" s="17"/>
      <c r="JJY8" s="17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17"/>
      <c r="JKM8" s="17"/>
      <c r="JKN8" s="17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17"/>
      <c r="JLB8" s="17"/>
      <c r="JLC8" s="17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17"/>
      <c r="JLQ8" s="17"/>
      <c r="JLR8" s="17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17"/>
      <c r="JMF8" s="17"/>
      <c r="JMG8" s="17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17"/>
      <c r="JMU8" s="17"/>
      <c r="JMV8" s="17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17"/>
      <c r="JNJ8" s="17"/>
      <c r="JNK8" s="17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17"/>
      <c r="JNY8" s="17"/>
      <c r="JNZ8" s="17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17"/>
      <c r="JPC8" s="17"/>
      <c r="JPD8" s="17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17"/>
      <c r="JPR8" s="17"/>
      <c r="JPS8" s="17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17"/>
      <c r="JQG8" s="17"/>
      <c r="JQH8" s="17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17"/>
      <c r="JQV8" s="17"/>
      <c r="JQW8" s="17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17"/>
      <c r="JRK8" s="17"/>
      <c r="JRL8" s="17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17"/>
      <c r="JRZ8" s="17"/>
      <c r="JSA8" s="17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17"/>
      <c r="JSO8" s="17"/>
      <c r="JSP8" s="17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17"/>
      <c r="JTD8" s="17"/>
      <c r="JTE8" s="17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17"/>
      <c r="JTS8" s="17"/>
      <c r="JTT8" s="17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17"/>
      <c r="JUH8" s="17"/>
      <c r="JUI8" s="17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17"/>
      <c r="JUW8" s="17"/>
      <c r="JUX8" s="17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17"/>
      <c r="JVL8" s="17"/>
      <c r="JVM8" s="17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17"/>
      <c r="JWA8" s="17"/>
      <c r="JWB8" s="17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17"/>
      <c r="JWP8" s="17"/>
      <c r="JWQ8" s="17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17"/>
      <c r="JXE8" s="17"/>
      <c r="JXF8" s="17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17"/>
      <c r="JXT8" s="17"/>
      <c r="JXU8" s="17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17"/>
      <c r="JYX8" s="17"/>
      <c r="JYY8" s="17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17"/>
      <c r="JZM8" s="17"/>
      <c r="JZN8" s="17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17"/>
      <c r="KAB8" s="17"/>
      <c r="KAC8" s="17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17"/>
      <c r="KAQ8" s="17"/>
      <c r="KAR8" s="17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17"/>
      <c r="KBF8" s="17"/>
      <c r="KBG8" s="17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17"/>
      <c r="KBU8" s="17"/>
      <c r="KBV8" s="17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17"/>
      <c r="KCJ8" s="17"/>
      <c r="KCK8" s="17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17"/>
      <c r="KCY8" s="17"/>
      <c r="KCZ8" s="17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17"/>
      <c r="KDN8" s="17"/>
      <c r="KDO8" s="17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17"/>
      <c r="KEC8" s="17"/>
      <c r="KED8" s="17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17"/>
      <c r="KER8" s="17"/>
      <c r="KES8" s="17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17"/>
      <c r="KFG8" s="17"/>
      <c r="KFH8" s="17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17"/>
      <c r="KFV8" s="17"/>
      <c r="KFW8" s="17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17"/>
      <c r="KGK8" s="17"/>
      <c r="KGL8" s="17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17"/>
      <c r="KGZ8" s="17"/>
      <c r="KHA8" s="17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17"/>
      <c r="KHO8" s="17"/>
      <c r="KHP8" s="17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17"/>
      <c r="KIS8" s="17"/>
      <c r="KIT8" s="17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17"/>
      <c r="KJH8" s="17"/>
      <c r="KJI8" s="17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17"/>
      <c r="KJW8" s="17"/>
      <c r="KJX8" s="17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17"/>
      <c r="KKL8" s="17"/>
      <c r="KKM8" s="17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17"/>
      <c r="KLA8" s="17"/>
      <c r="KLB8" s="17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17"/>
      <c r="KLP8" s="17"/>
      <c r="KLQ8" s="17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17"/>
      <c r="KME8" s="17"/>
      <c r="KMF8" s="17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17"/>
      <c r="KMT8" s="17"/>
      <c r="KMU8" s="17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17"/>
      <c r="KNI8" s="17"/>
      <c r="KNJ8" s="17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17"/>
      <c r="KNX8" s="17"/>
      <c r="KNY8" s="17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17"/>
      <c r="KOM8" s="17"/>
      <c r="KON8" s="17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17"/>
      <c r="KPB8" s="17"/>
      <c r="KPC8" s="17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17"/>
      <c r="KPQ8" s="17"/>
      <c r="KPR8" s="17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17"/>
      <c r="KQF8" s="17"/>
      <c r="KQG8" s="17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17"/>
      <c r="KQU8" s="17"/>
      <c r="KQV8" s="17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17"/>
      <c r="KRJ8" s="17"/>
      <c r="KRK8" s="17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17"/>
      <c r="KRY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17"/>
      <c r="KSN8" s="17"/>
      <c r="KSO8" s="17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17"/>
      <c r="KTC8" s="17"/>
      <c r="KTD8" s="17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17"/>
      <c r="KTR8" s="17"/>
      <c r="KTS8" s="17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17"/>
      <c r="KUG8" s="17"/>
      <c r="KUH8" s="17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17"/>
      <c r="KUV8" s="17"/>
      <c r="KUW8" s="17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17"/>
      <c r="KVK8" s="17"/>
      <c r="KVL8" s="17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17"/>
      <c r="KVZ8" s="17"/>
      <c r="KWA8" s="17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17"/>
      <c r="KWO8" s="17"/>
      <c r="KWP8" s="17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17"/>
      <c r="KXD8" s="17"/>
      <c r="KXE8" s="17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17"/>
      <c r="KXS8" s="17"/>
      <c r="KXT8" s="17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17"/>
      <c r="KYH8" s="17"/>
      <c r="KYI8" s="17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17"/>
      <c r="KYW8" s="17"/>
      <c r="KYX8" s="17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17"/>
      <c r="KZL8" s="17"/>
      <c r="KZM8" s="17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17"/>
      <c r="LAA8" s="17"/>
      <c r="LAB8" s="17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17"/>
      <c r="LAP8" s="17"/>
      <c r="LAQ8" s="17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17"/>
      <c r="LBE8" s="17"/>
      <c r="LBF8" s="17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17"/>
      <c r="LBT8" s="17"/>
      <c r="LBU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17"/>
      <c r="LCI8" s="17"/>
      <c r="LCJ8" s="17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17"/>
      <c r="LCX8" s="17"/>
      <c r="LCY8" s="17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17"/>
      <c r="LDM8" s="17"/>
      <c r="LDN8" s="17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17"/>
      <c r="LEB8" s="17"/>
      <c r="LEC8" s="17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17"/>
      <c r="LEQ8" s="17"/>
      <c r="LER8" s="17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17"/>
      <c r="LFF8" s="17"/>
      <c r="LFG8" s="17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17"/>
      <c r="LFU8" s="17"/>
      <c r="LFV8" s="17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17"/>
      <c r="LGJ8" s="17"/>
      <c r="LGK8" s="17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17"/>
      <c r="LGY8" s="17"/>
      <c r="LGZ8" s="17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17"/>
      <c r="LHN8" s="17"/>
      <c r="LHO8" s="17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17"/>
      <c r="LIC8" s="17"/>
      <c r="LID8" s="17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17"/>
      <c r="LIR8" s="17"/>
      <c r="LIS8" s="17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17"/>
      <c r="LJG8" s="17"/>
      <c r="LJH8" s="17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17"/>
      <c r="LJV8" s="17"/>
      <c r="LJW8" s="17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17"/>
      <c r="LKK8" s="17"/>
      <c r="LKL8" s="17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17"/>
      <c r="LKZ8" s="17"/>
      <c r="LLA8" s="17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17"/>
      <c r="LLO8" s="17"/>
      <c r="LLP8" s="17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MD8" s="17"/>
      <c r="LME8" s="17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17"/>
      <c r="LMS8" s="17"/>
      <c r="LMT8" s="17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17"/>
      <c r="LNH8" s="17"/>
      <c r="LNI8" s="17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17"/>
      <c r="LNW8" s="17"/>
      <c r="LNX8" s="17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17"/>
      <c r="LOL8" s="17"/>
      <c r="LOM8" s="17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17"/>
      <c r="LPA8" s="17"/>
      <c r="LPB8" s="17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17"/>
      <c r="LPP8" s="17"/>
      <c r="LPQ8" s="17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17"/>
      <c r="LQE8" s="17"/>
      <c r="LQF8" s="17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17"/>
      <c r="LQT8" s="17"/>
      <c r="LQU8" s="17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17"/>
      <c r="LRI8" s="17"/>
      <c r="LRJ8" s="17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17"/>
      <c r="LRX8" s="17"/>
      <c r="LRY8" s="17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17"/>
      <c r="LSM8" s="17"/>
      <c r="LSN8" s="17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17"/>
      <c r="LTB8" s="17"/>
      <c r="LTC8" s="17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17"/>
      <c r="LTQ8" s="17"/>
      <c r="LTR8" s="17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17"/>
      <c r="LUF8" s="17"/>
      <c r="LUG8" s="17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17"/>
      <c r="LUU8" s="17"/>
      <c r="LUV8" s="17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17"/>
      <c r="LVJ8" s="17"/>
      <c r="LVK8" s="17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LVZ8" s="17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17"/>
      <c r="LWN8" s="17"/>
      <c r="LWO8" s="17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17"/>
      <c r="LXC8" s="17"/>
      <c r="LXD8" s="17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17"/>
      <c r="LXR8" s="17"/>
      <c r="LXS8" s="17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17"/>
      <c r="LYG8" s="17"/>
      <c r="LYH8" s="17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17"/>
      <c r="LYV8" s="17"/>
      <c r="LYW8" s="17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17"/>
      <c r="LZK8" s="17"/>
      <c r="LZL8" s="17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17"/>
      <c r="LZZ8" s="17"/>
      <c r="MAA8" s="17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17"/>
      <c r="MAO8" s="17"/>
      <c r="MAP8" s="17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17"/>
      <c r="MBD8" s="17"/>
      <c r="MBE8" s="17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17"/>
      <c r="MBS8" s="17"/>
      <c r="MBT8" s="17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17"/>
      <c r="MCH8" s="17"/>
      <c r="MCI8" s="17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17"/>
      <c r="MCW8" s="17"/>
      <c r="MCX8" s="17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17"/>
      <c r="MDL8" s="17"/>
      <c r="MDM8" s="17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17"/>
      <c r="MEA8" s="17"/>
      <c r="MEB8" s="17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17"/>
      <c r="MEP8" s="17"/>
      <c r="MEQ8" s="17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17"/>
      <c r="MFE8" s="17"/>
      <c r="MFF8" s="17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17"/>
      <c r="MGI8" s="17"/>
      <c r="MGJ8" s="17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17"/>
      <c r="MGX8" s="17"/>
      <c r="MGY8" s="17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17"/>
      <c r="MHM8" s="17"/>
      <c r="MHN8" s="17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17"/>
      <c r="MIB8" s="17"/>
      <c r="MIC8" s="17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17"/>
      <c r="MIQ8" s="17"/>
      <c r="MIR8" s="17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17"/>
      <c r="MJF8" s="17"/>
      <c r="MJG8" s="17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17"/>
      <c r="MJU8" s="17"/>
      <c r="MJV8" s="17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17"/>
      <c r="MKJ8" s="17"/>
      <c r="MKK8" s="17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17"/>
      <c r="MKY8" s="17"/>
      <c r="MKZ8" s="17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17"/>
      <c r="MLN8" s="17"/>
      <c r="MLO8" s="17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17"/>
      <c r="MMC8" s="17"/>
      <c r="MMD8" s="17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17"/>
      <c r="MMR8" s="17"/>
      <c r="MMS8" s="17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17"/>
      <c r="MNG8" s="17"/>
      <c r="MNH8" s="17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17"/>
      <c r="MNV8" s="17"/>
      <c r="MNW8" s="17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17"/>
      <c r="MOK8" s="17"/>
      <c r="MOL8" s="17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17"/>
      <c r="MOZ8" s="17"/>
      <c r="MPA8" s="17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17"/>
      <c r="MQD8" s="17"/>
      <c r="MQE8" s="17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17"/>
      <c r="MQS8" s="17"/>
      <c r="MQT8" s="17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17"/>
      <c r="MRH8" s="17"/>
      <c r="MRI8" s="17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17"/>
      <c r="MRW8" s="17"/>
      <c r="MRX8" s="17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17"/>
      <c r="MSL8" s="17"/>
      <c r="MSM8" s="17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17"/>
      <c r="MTA8" s="17"/>
      <c r="MTB8" s="17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17"/>
      <c r="MTP8" s="17"/>
      <c r="MTQ8" s="17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17"/>
      <c r="MUE8" s="17"/>
      <c r="MUF8" s="17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17"/>
      <c r="MUT8" s="17"/>
      <c r="MUU8" s="17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17"/>
      <c r="MVI8" s="17"/>
      <c r="MVJ8" s="17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17"/>
      <c r="MVX8" s="17"/>
      <c r="MVY8" s="17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17"/>
      <c r="MWM8" s="17"/>
      <c r="MWN8" s="17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17"/>
      <c r="MXB8" s="17"/>
      <c r="MXC8" s="17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17"/>
      <c r="MXQ8" s="17"/>
      <c r="MXR8" s="17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17"/>
      <c r="MYF8" s="17"/>
      <c r="MYG8" s="17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17"/>
      <c r="MYU8" s="17"/>
      <c r="MYV8" s="17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17"/>
      <c r="MZY8" s="17"/>
      <c r="MZZ8" s="17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17"/>
      <c r="NAN8" s="17"/>
      <c r="NAO8" s="17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17"/>
      <c r="NBC8" s="17"/>
      <c r="NBD8" s="17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17"/>
      <c r="NBR8" s="17"/>
      <c r="NBS8" s="17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17"/>
      <c r="NCG8" s="17"/>
      <c r="NCH8" s="17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17"/>
      <c r="NCV8" s="17"/>
      <c r="NCW8" s="17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17"/>
      <c r="NDK8" s="17"/>
      <c r="NDL8" s="17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17"/>
      <c r="NDZ8" s="17"/>
      <c r="NEA8" s="17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17"/>
      <c r="NEO8" s="17"/>
      <c r="NEP8" s="17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17"/>
      <c r="NFD8" s="17"/>
      <c r="NFE8" s="17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17"/>
      <c r="NFS8" s="17"/>
      <c r="NFT8" s="17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17"/>
      <c r="NGH8" s="17"/>
      <c r="NGI8" s="17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17"/>
      <c r="NGW8" s="17"/>
      <c r="NGX8" s="17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17"/>
      <c r="NHL8" s="17"/>
      <c r="NHM8" s="17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17"/>
      <c r="NIA8" s="17"/>
      <c r="NIB8" s="17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17"/>
      <c r="NIP8" s="17"/>
      <c r="NIQ8" s="17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17"/>
      <c r="NJT8" s="17"/>
      <c r="NJU8" s="17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17"/>
      <c r="NKI8" s="17"/>
      <c r="NKJ8" s="17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17"/>
      <c r="NKX8" s="17"/>
      <c r="NKY8" s="17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17"/>
      <c r="NLM8" s="17"/>
      <c r="NLN8" s="17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17"/>
      <c r="NMB8" s="17"/>
      <c r="NMC8" s="17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17"/>
      <c r="NMQ8" s="17"/>
      <c r="NMR8" s="17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17"/>
      <c r="NNF8" s="17"/>
      <c r="NNG8" s="17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17"/>
      <c r="NNU8" s="17"/>
      <c r="NNV8" s="17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17"/>
      <c r="NOJ8" s="17"/>
      <c r="NOK8" s="17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17"/>
      <c r="NOY8" s="17"/>
      <c r="NOZ8" s="17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17"/>
      <c r="NPN8" s="17"/>
      <c r="NPO8" s="17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17"/>
      <c r="NQC8" s="17"/>
      <c r="NQD8" s="17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17"/>
      <c r="NQR8" s="17"/>
      <c r="NQS8" s="17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17"/>
      <c r="NRG8" s="17"/>
      <c r="NRH8" s="17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17"/>
      <c r="NRV8" s="17"/>
      <c r="NRW8" s="17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17"/>
      <c r="NSK8" s="17"/>
      <c r="NSL8" s="17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17"/>
      <c r="NTO8" s="17"/>
      <c r="NTP8" s="17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17"/>
      <c r="NUD8" s="17"/>
      <c r="NUE8" s="17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17"/>
      <c r="NUS8" s="17"/>
      <c r="NUT8" s="17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17"/>
      <c r="NVH8" s="17"/>
      <c r="NVI8" s="17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17"/>
      <c r="NVW8" s="17"/>
      <c r="NVX8" s="17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17"/>
      <c r="NWL8" s="17"/>
      <c r="NWM8" s="17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17"/>
      <c r="NXA8" s="17"/>
      <c r="NXB8" s="17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17"/>
      <c r="NXP8" s="17"/>
      <c r="NXQ8" s="17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17"/>
      <c r="NYE8" s="17"/>
      <c r="NYF8" s="17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17"/>
      <c r="NYT8" s="17"/>
      <c r="NYU8" s="17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17"/>
      <c r="NZI8" s="17"/>
      <c r="NZJ8" s="17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17"/>
      <c r="NZX8" s="17"/>
      <c r="NZY8" s="17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17"/>
      <c r="OAM8" s="17"/>
      <c r="OAN8" s="17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17"/>
      <c r="OBB8" s="17"/>
      <c r="OBC8" s="17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17"/>
      <c r="OBQ8" s="17"/>
      <c r="OBR8" s="17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17"/>
      <c r="OCF8" s="17"/>
      <c r="OCG8" s="17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17"/>
      <c r="ODJ8" s="17"/>
      <c r="ODK8" s="17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17"/>
      <c r="ODY8" s="17"/>
      <c r="ODZ8" s="17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17"/>
      <c r="OEN8" s="17"/>
      <c r="OEO8" s="17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17"/>
      <c r="OFC8" s="17"/>
      <c r="OFD8" s="17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17"/>
      <c r="OFR8" s="17"/>
      <c r="OFS8" s="17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17"/>
      <c r="OGG8" s="17"/>
      <c r="OGH8" s="17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17"/>
      <c r="OGV8" s="17"/>
      <c r="OGW8" s="17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17"/>
      <c r="OHK8" s="17"/>
      <c r="OHL8" s="17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17"/>
      <c r="OHZ8" s="17"/>
      <c r="OIA8" s="17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17"/>
      <c r="OIO8" s="17"/>
      <c r="OIP8" s="17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17"/>
      <c r="OJD8" s="17"/>
      <c r="OJE8" s="17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17"/>
      <c r="OJS8" s="17"/>
      <c r="OJT8" s="17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17"/>
      <c r="OKH8" s="17"/>
      <c r="OKI8" s="17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17"/>
      <c r="OKW8" s="17"/>
      <c r="OKX8" s="17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17"/>
      <c r="OLL8" s="17"/>
      <c r="OLM8" s="17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17"/>
      <c r="OMA8" s="17"/>
      <c r="OMB8" s="17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17"/>
      <c r="ONE8" s="17"/>
      <c r="ONF8" s="17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17"/>
      <c r="ONT8" s="17"/>
      <c r="ONU8" s="17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17"/>
      <c r="OOI8" s="17"/>
      <c r="OOJ8" s="17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17"/>
      <c r="OOX8" s="17"/>
      <c r="OOY8" s="17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17"/>
      <c r="OPM8" s="17"/>
      <c r="OPN8" s="17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17"/>
      <c r="OQB8" s="17"/>
      <c r="OQC8" s="17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17"/>
      <c r="OQQ8" s="17"/>
      <c r="OQR8" s="17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17"/>
      <c r="ORF8" s="17"/>
      <c r="ORG8" s="17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17"/>
      <c r="ORU8" s="17"/>
      <c r="ORV8" s="17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17"/>
      <c r="OSJ8" s="17"/>
      <c r="OSK8" s="17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17"/>
      <c r="OSY8" s="17"/>
      <c r="OSZ8" s="17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17"/>
      <c r="OTN8" s="17"/>
      <c r="OTO8" s="17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17"/>
      <c r="OUC8" s="17"/>
      <c r="OUD8" s="17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17"/>
      <c r="OUR8" s="17"/>
      <c r="OUS8" s="17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17"/>
      <c r="OVG8" s="17"/>
      <c r="OVH8" s="17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17"/>
      <c r="OVV8" s="17"/>
      <c r="OVW8" s="17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17"/>
      <c r="OWZ8" s="17"/>
      <c r="OXA8" s="17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17"/>
      <c r="OXO8" s="17"/>
      <c r="OXP8" s="17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17"/>
      <c r="OYD8" s="17"/>
      <c r="OYE8" s="17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17"/>
      <c r="OYS8" s="17"/>
      <c r="OYT8" s="17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17"/>
      <c r="OZH8" s="17"/>
      <c r="OZI8" s="17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17"/>
      <c r="OZW8" s="17"/>
      <c r="OZX8" s="17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17"/>
      <c r="PAL8" s="17"/>
      <c r="PAM8" s="17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17"/>
      <c r="PBA8" s="17"/>
      <c r="PBB8" s="17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17"/>
      <c r="PBP8" s="17"/>
      <c r="PBQ8" s="17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17"/>
      <c r="PCE8" s="17"/>
      <c r="PCF8" s="17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17"/>
      <c r="PCT8" s="17"/>
      <c r="PCU8" s="17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17"/>
      <c r="PDI8" s="17"/>
      <c r="PDJ8" s="17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17"/>
      <c r="PDX8" s="17"/>
      <c r="PDY8" s="17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17"/>
      <c r="PEM8" s="17"/>
      <c r="PEN8" s="17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17"/>
      <c r="PFB8" s="17"/>
      <c r="PFC8" s="17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17"/>
      <c r="PFQ8" s="17"/>
      <c r="PFR8" s="17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17"/>
      <c r="PGU8" s="17"/>
      <c r="PGV8" s="17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17"/>
      <c r="PHJ8" s="17"/>
      <c r="PHK8" s="17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17"/>
      <c r="PHY8" s="17"/>
      <c r="PHZ8" s="17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17"/>
      <c r="PIN8" s="17"/>
      <c r="PIO8" s="17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17"/>
      <c r="PJC8" s="17"/>
      <c r="PJD8" s="17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17"/>
      <c r="PJR8" s="17"/>
      <c r="PJS8" s="17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17"/>
      <c r="PKG8" s="17"/>
      <c r="PKH8" s="17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17"/>
      <c r="PKV8" s="17"/>
      <c r="PKW8" s="17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17"/>
      <c r="PLK8" s="17"/>
      <c r="PLL8" s="17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17"/>
      <c r="PLZ8" s="17"/>
      <c r="PMA8" s="17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17"/>
      <c r="PMO8" s="17"/>
      <c r="PMP8" s="17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17"/>
      <c r="PND8" s="17"/>
      <c r="PNE8" s="17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17"/>
      <c r="PNS8" s="17"/>
      <c r="PNT8" s="17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17"/>
      <c r="POH8" s="17"/>
      <c r="POI8" s="17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17"/>
      <c r="POW8" s="17"/>
      <c r="POX8" s="17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17"/>
      <c r="PPL8" s="17"/>
      <c r="PPM8" s="17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17"/>
      <c r="PQP8" s="17"/>
      <c r="PQQ8" s="17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17"/>
      <c r="PRE8" s="17"/>
      <c r="PRF8" s="17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17"/>
      <c r="PRT8" s="17"/>
      <c r="PRU8" s="17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17"/>
      <c r="PSI8" s="17"/>
      <c r="PSJ8" s="17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17"/>
      <c r="PSX8" s="17"/>
      <c r="PSY8" s="17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17"/>
      <c r="PTM8" s="17"/>
      <c r="PTN8" s="17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17"/>
      <c r="PUB8" s="17"/>
      <c r="PUC8" s="17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17"/>
      <c r="PUQ8" s="17"/>
      <c r="PUR8" s="17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17"/>
      <c r="PVF8" s="17"/>
      <c r="PVG8" s="17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17"/>
      <c r="PVU8" s="17"/>
      <c r="PVV8" s="17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17"/>
      <c r="PWJ8" s="17"/>
      <c r="PWK8" s="17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17"/>
      <c r="PWY8" s="17"/>
      <c r="PWZ8" s="17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17"/>
      <c r="PXN8" s="17"/>
      <c r="PXO8" s="17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17"/>
      <c r="PYC8" s="17"/>
      <c r="PYD8" s="17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17"/>
      <c r="PYR8" s="17"/>
      <c r="PYS8" s="17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17"/>
      <c r="PZG8" s="17"/>
      <c r="PZH8" s="17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17"/>
      <c r="QAK8" s="17"/>
      <c r="QAL8" s="17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17"/>
      <c r="QAZ8" s="17"/>
      <c r="QBA8" s="17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17"/>
      <c r="QBO8" s="17"/>
      <c r="QBP8" s="17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17"/>
      <c r="QCD8" s="17"/>
      <c r="QCE8" s="17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17"/>
      <c r="QCS8" s="17"/>
      <c r="QCT8" s="17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17"/>
      <c r="QDH8" s="17"/>
      <c r="QDI8" s="17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17"/>
      <c r="QDW8" s="17"/>
      <c r="QDX8" s="17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17"/>
      <c r="QEL8" s="17"/>
      <c r="QEM8" s="17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17"/>
      <c r="QFA8" s="17"/>
      <c r="QFB8" s="17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17"/>
      <c r="QFP8" s="17"/>
      <c r="QFQ8" s="17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17"/>
      <c r="QGE8" s="17"/>
      <c r="QGF8" s="17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17"/>
      <c r="QGT8" s="17"/>
      <c r="QGU8" s="17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17"/>
      <c r="QHI8" s="17"/>
      <c r="QHJ8" s="17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17"/>
      <c r="QHX8" s="17"/>
      <c r="QHY8" s="17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17"/>
      <c r="QIM8" s="17"/>
      <c r="QIN8" s="17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17"/>
      <c r="QJB8" s="17"/>
      <c r="QJC8" s="17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17"/>
      <c r="QJQ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17"/>
      <c r="QKF8" s="17"/>
      <c r="QKG8" s="17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17"/>
      <c r="QKU8" s="17"/>
      <c r="QKV8" s="17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17"/>
      <c r="QLJ8" s="17"/>
      <c r="QLK8" s="17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17"/>
      <c r="QLY8" s="17"/>
      <c r="QLZ8" s="17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17"/>
      <c r="QMN8" s="17"/>
      <c r="QMO8" s="17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17"/>
      <c r="QNC8" s="17"/>
      <c r="QND8" s="17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17"/>
      <c r="QNR8" s="17"/>
      <c r="QNS8" s="17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17"/>
      <c r="QOG8" s="17"/>
      <c r="QOH8" s="17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17"/>
      <c r="QOV8" s="17"/>
      <c r="QOW8" s="17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17"/>
      <c r="QPK8" s="17"/>
      <c r="QPL8" s="17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17"/>
      <c r="QPZ8" s="17"/>
      <c r="QQA8" s="17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17"/>
      <c r="QQO8" s="17"/>
      <c r="QQP8" s="17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17"/>
      <c r="QRD8" s="17"/>
      <c r="QRE8" s="17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17"/>
      <c r="QRS8" s="17"/>
      <c r="QRT8" s="17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17"/>
      <c r="QSH8" s="17"/>
      <c r="QSI8" s="17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17"/>
      <c r="QSW8" s="17"/>
      <c r="QSX8" s="17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17"/>
      <c r="QTL8" s="17"/>
      <c r="QTM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17"/>
      <c r="QUA8" s="17"/>
      <c r="QUB8" s="17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17"/>
      <c r="QUP8" s="17"/>
      <c r="QUQ8" s="17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17"/>
      <c r="QVE8" s="17"/>
      <c r="QVF8" s="17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17"/>
      <c r="QVT8" s="17"/>
      <c r="QVU8" s="17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17"/>
      <c r="QWI8" s="17"/>
      <c r="QWJ8" s="17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17"/>
      <c r="QWX8" s="17"/>
      <c r="QWY8" s="17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17"/>
      <c r="QXM8" s="17"/>
      <c r="QXN8" s="17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17"/>
      <c r="QYB8" s="17"/>
      <c r="QYC8" s="17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17"/>
      <c r="QYQ8" s="17"/>
      <c r="QYR8" s="17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17"/>
      <c r="QZF8" s="17"/>
      <c r="QZG8" s="17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17"/>
      <c r="QZU8" s="17"/>
      <c r="QZV8" s="17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17"/>
      <c r="RAJ8" s="17"/>
      <c r="RAK8" s="17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17"/>
      <c r="RAY8" s="17"/>
      <c r="RAZ8" s="17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17"/>
      <c r="RBN8" s="17"/>
      <c r="RBO8" s="17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17"/>
      <c r="RCC8" s="17"/>
      <c r="RCD8" s="17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17"/>
      <c r="RCR8" s="17"/>
      <c r="RCS8" s="17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17"/>
      <c r="RDG8" s="17"/>
      <c r="RDH8" s="17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DV8" s="17"/>
      <c r="RDW8" s="17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17"/>
      <c r="REK8" s="17"/>
      <c r="REL8" s="17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17"/>
      <c r="REZ8" s="17"/>
      <c r="RFA8" s="17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17"/>
      <c r="RFO8" s="17"/>
      <c r="RFP8" s="17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17"/>
      <c r="RGD8" s="17"/>
      <c r="RGE8" s="17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17"/>
      <c r="RGS8" s="17"/>
      <c r="RGT8" s="17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17"/>
      <c r="RHH8" s="17"/>
      <c r="RHI8" s="17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17"/>
      <c r="RHW8" s="17"/>
      <c r="RHX8" s="17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17"/>
      <c r="RIL8" s="17"/>
      <c r="RIM8" s="17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17"/>
      <c r="RJA8" s="17"/>
      <c r="RJB8" s="17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17"/>
      <c r="RJP8" s="17"/>
      <c r="RJQ8" s="17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17"/>
      <c r="RKE8" s="17"/>
      <c r="RKF8" s="17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17"/>
      <c r="RKT8" s="17"/>
      <c r="RKU8" s="17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17"/>
      <c r="RLI8" s="17"/>
      <c r="RLJ8" s="17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17"/>
      <c r="RLX8" s="17"/>
      <c r="RLY8" s="17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17"/>
      <c r="RMM8" s="17"/>
      <c r="RMN8" s="17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17"/>
      <c r="RNB8" s="17"/>
      <c r="RNC8" s="17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NR8" s="17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17"/>
      <c r="ROF8" s="17"/>
      <c r="ROG8" s="17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17"/>
      <c r="ROU8" s="17"/>
      <c r="ROV8" s="17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17"/>
      <c r="RPJ8" s="17"/>
      <c r="RPK8" s="17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17"/>
      <c r="RPY8" s="17"/>
      <c r="RPZ8" s="17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17"/>
      <c r="RQN8" s="17"/>
      <c r="RQO8" s="17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17"/>
      <c r="RRC8" s="17"/>
      <c r="RRD8" s="17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17"/>
      <c r="RRR8" s="17"/>
      <c r="RRS8" s="17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17"/>
      <c r="RSG8" s="17"/>
      <c r="RSH8" s="17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17"/>
      <c r="RSV8" s="17"/>
      <c r="RSW8" s="17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17"/>
      <c r="RTK8" s="17"/>
      <c r="RTL8" s="17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17"/>
      <c r="RTZ8" s="17"/>
      <c r="RUA8" s="17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17"/>
      <c r="RUO8" s="17"/>
      <c r="RUP8" s="17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17"/>
      <c r="RVD8" s="17"/>
      <c r="RVE8" s="17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17"/>
      <c r="RVS8" s="17"/>
      <c r="RVT8" s="17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17"/>
      <c r="RWH8" s="17"/>
      <c r="RWI8" s="17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17"/>
      <c r="RWW8" s="17"/>
      <c r="RWX8" s="17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17"/>
      <c r="RYA8" s="17"/>
      <c r="RYB8" s="17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17"/>
      <c r="RYP8" s="17"/>
      <c r="RYQ8" s="17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17"/>
      <c r="RZE8" s="17"/>
      <c r="RZF8" s="17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17"/>
      <c r="RZT8" s="17"/>
      <c r="RZU8" s="17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17"/>
      <c r="SAI8" s="17"/>
      <c r="SAJ8" s="17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17"/>
      <c r="SAX8" s="17"/>
      <c r="SAY8" s="17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17"/>
      <c r="SBM8" s="17"/>
      <c r="SBN8" s="17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17"/>
      <c r="SCB8" s="17"/>
      <c r="SCC8" s="17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17"/>
      <c r="SCQ8" s="17"/>
      <c r="SCR8" s="17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17"/>
      <c r="SDF8" s="17"/>
      <c r="SDG8" s="17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17"/>
      <c r="SDU8" s="17"/>
      <c r="SDV8" s="17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17"/>
      <c r="SEJ8" s="17"/>
      <c r="SEK8" s="17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17"/>
      <c r="SEY8" s="17"/>
      <c r="SEZ8" s="17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17"/>
      <c r="SFN8" s="17"/>
      <c r="SFO8" s="17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17"/>
      <c r="SGC8" s="17"/>
      <c r="SGD8" s="17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17"/>
      <c r="SGR8" s="17"/>
      <c r="SGS8" s="17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17"/>
      <c r="SHV8" s="17"/>
      <c r="SHW8" s="17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17"/>
      <c r="SIK8" s="17"/>
      <c r="SIL8" s="17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17"/>
      <c r="SIZ8" s="17"/>
      <c r="SJA8" s="17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17"/>
      <c r="SJO8" s="17"/>
      <c r="SJP8" s="17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17"/>
      <c r="SKD8" s="17"/>
      <c r="SKE8" s="17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17"/>
      <c r="SKS8" s="17"/>
      <c r="SKT8" s="17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17"/>
      <c r="SLH8" s="17"/>
      <c r="SLI8" s="17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17"/>
      <c r="SLW8" s="17"/>
      <c r="SLX8" s="17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17"/>
      <c r="SML8" s="17"/>
      <c r="SMM8" s="17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17"/>
      <c r="SNA8" s="17"/>
      <c r="SNB8" s="17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17"/>
      <c r="SNP8" s="17"/>
      <c r="SNQ8" s="17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17"/>
      <c r="SOE8" s="17"/>
      <c r="SOF8" s="17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17"/>
      <c r="SOT8" s="17"/>
      <c r="SOU8" s="17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17"/>
      <c r="SPI8" s="17"/>
      <c r="SPJ8" s="17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17"/>
      <c r="SPX8" s="17"/>
      <c r="SPY8" s="17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17"/>
      <c r="SQM8" s="17"/>
      <c r="SQN8" s="17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17"/>
      <c r="SRQ8" s="17"/>
      <c r="SRR8" s="17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17"/>
      <c r="SSF8" s="17"/>
      <c r="SSG8" s="17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17"/>
      <c r="SSU8" s="17"/>
      <c r="SSV8" s="17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17"/>
      <c r="STJ8" s="17"/>
      <c r="STK8" s="17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17"/>
      <c r="STY8" s="17"/>
      <c r="STZ8" s="17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17"/>
      <c r="SUN8" s="17"/>
      <c r="SUO8" s="17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17"/>
      <c r="SVC8" s="17"/>
      <c r="SVD8" s="17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17"/>
      <c r="SVR8" s="17"/>
      <c r="SVS8" s="17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17"/>
      <c r="SWG8" s="17"/>
      <c r="SWH8" s="17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17"/>
      <c r="SWV8" s="17"/>
      <c r="SWW8" s="17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17"/>
      <c r="SXK8" s="17"/>
      <c r="SXL8" s="17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17"/>
      <c r="SXZ8" s="17"/>
      <c r="SYA8" s="17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17"/>
      <c r="SYO8" s="17"/>
      <c r="SYP8" s="17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17"/>
      <c r="SZD8" s="17"/>
      <c r="SZE8" s="17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17"/>
      <c r="SZS8" s="17"/>
      <c r="SZT8" s="17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17"/>
      <c r="TAH8" s="17"/>
      <c r="TAI8" s="17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17"/>
      <c r="TBL8" s="17"/>
      <c r="TBM8" s="17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17"/>
      <c r="TCA8" s="17"/>
      <c r="TCB8" s="17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17"/>
      <c r="TCP8" s="17"/>
      <c r="TCQ8" s="17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17"/>
      <c r="TDE8" s="17"/>
      <c r="TDF8" s="17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17"/>
      <c r="TDT8" s="17"/>
      <c r="TDU8" s="17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17"/>
      <c r="TEI8" s="17"/>
      <c r="TEJ8" s="17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17"/>
      <c r="TEX8" s="17"/>
      <c r="TEY8" s="17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17"/>
      <c r="TFM8" s="17"/>
      <c r="TFN8" s="17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17"/>
      <c r="TGB8" s="17"/>
      <c r="TGC8" s="17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17"/>
      <c r="TGQ8" s="17"/>
      <c r="TGR8" s="17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17"/>
      <c r="THF8" s="17"/>
      <c r="THG8" s="17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17"/>
      <c r="THU8" s="17"/>
      <c r="THV8" s="17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17"/>
      <c r="TIJ8" s="17"/>
      <c r="TIK8" s="17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17"/>
      <c r="TIY8" s="17"/>
      <c r="TIZ8" s="17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17"/>
      <c r="TJN8" s="17"/>
      <c r="TJO8" s="17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17"/>
      <c r="TKC8" s="17"/>
      <c r="TKD8" s="17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17"/>
      <c r="TLG8" s="17"/>
      <c r="TLH8" s="17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17"/>
      <c r="TLV8" s="17"/>
      <c r="TLW8" s="17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17"/>
      <c r="TMK8" s="17"/>
      <c r="TML8" s="17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17"/>
      <c r="TMZ8" s="17"/>
      <c r="TNA8" s="17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17"/>
      <c r="TNO8" s="17"/>
      <c r="TNP8" s="17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17"/>
      <c r="TOD8" s="17"/>
      <c r="TOE8" s="17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17"/>
      <c r="TOS8" s="17"/>
      <c r="TOT8" s="17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17"/>
      <c r="TPH8" s="17"/>
      <c r="TPI8" s="17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17"/>
      <c r="TPW8" s="17"/>
      <c r="TPX8" s="17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17"/>
      <c r="TQL8" s="17"/>
      <c r="TQM8" s="17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17"/>
      <c r="TRA8" s="17"/>
      <c r="TRB8" s="17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17"/>
      <c r="TRP8" s="17"/>
      <c r="TRQ8" s="17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17"/>
      <c r="TSE8" s="17"/>
      <c r="TSF8" s="17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17"/>
      <c r="TST8" s="17"/>
      <c r="TSU8" s="17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17"/>
      <c r="TTI8" s="17"/>
      <c r="TTJ8" s="17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17"/>
      <c r="TTX8" s="17"/>
      <c r="TTY8" s="17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17"/>
      <c r="TVB8" s="17"/>
      <c r="TVC8" s="17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17"/>
      <c r="TVQ8" s="17"/>
      <c r="TVR8" s="17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17"/>
      <c r="TWF8" s="17"/>
      <c r="TWG8" s="17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17"/>
      <c r="TWU8" s="17"/>
      <c r="TWV8" s="17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17"/>
      <c r="TXJ8" s="17"/>
      <c r="TXK8" s="17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17"/>
      <c r="TXY8" s="17"/>
      <c r="TXZ8" s="17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17"/>
      <c r="TYN8" s="17"/>
      <c r="TYO8" s="17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17"/>
      <c r="TZC8" s="17"/>
      <c r="TZD8" s="17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17"/>
      <c r="TZR8" s="17"/>
      <c r="TZS8" s="17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17"/>
      <c r="UAG8" s="17"/>
      <c r="UAH8" s="17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17"/>
      <c r="UAV8" s="17"/>
      <c r="UAW8" s="17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17"/>
      <c r="UBK8" s="17"/>
      <c r="UBL8" s="17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17"/>
      <c r="UBZ8" s="17"/>
      <c r="UCA8" s="17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17"/>
      <c r="UCO8" s="17"/>
      <c r="UCP8" s="17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17"/>
      <c r="UDD8" s="17"/>
      <c r="UDE8" s="17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17"/>
      <c r="UDS8" s="17"/>
      <c r="UDT8" s="17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17"/>
      <c r="UEW8" s="17"/>
      <c r="UEX8" s="17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17"/>
      <c r="UFL8" s="17"/>
      <c r="UFM8" s="17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17"/>
      <c r="UGA8" s="17"/>
      <c r="UGB8" s="17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17"/>
      <c r="UGP8" s="17"/>
      <c r="UGQ8" s="17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17"/>
      <c r="UHE8" s="17"/>
      <c r="UHF8" s="17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17"/>
      <c r="UHT8" s="17"/>
      <c r="UHU8" s="17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17"/>
      <c r="UII8" s="17"/>
      <c r="UIJ8" s="17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17"/>
      <c r="UIX8" s="17"/>
      <c r="UIY8" s="17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17"/>
      <c r="UJM8" s="17"/>
      <c r="UJN8" s="17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17"/>
      <c r="UKB8" s="17"/>
      <c r="UKC8" s="17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17"/>
      <c r="UKQ8" s="17"/>
      <c r="UKR8" s="17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17"/>
      <c r="ULF8" s="17"/>
      <c r="ULG8" s="17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17"/>
      <c r="ULU8" s="17"/>
      <c r="ULV8" s="17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17"/>
      <c r="UMJ8" s="17"/>
      <c r="UMK8" s="17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17"/>
      <c r="UMY8" s="17"/>
      <c r="UMZ8" s="17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17"/>
      <c r="UNN8" s="17"/>
      <c r="UNO8" s="17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17"/>
      <c r="UOR8" s="17"/>
      <c r="UOS8" s="17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17"/>
      <c r="UPG8" s="17"/>
      <c r="UPH8" s="17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17"/>
      <c r="UPV8" s="17"/>
      <c r="UPW8" s="17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17"/>
      <c r="UQK8" s="17"/>
      <c r="UQL8" s="17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17"/>
      <c r="UQZ8" s="17"/>
      <c r="URA8" s="17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17"/>
      <c r="URO8" s="17"/>
      <c r="URP8" s="17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17"/>
      <c r="USD8" s="17"/>
      <c r="USE8" s="17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17"/>
      <c r="USS8" s="17"/>
      <c r="UST8" s="17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17"/>
      <c r="UTH8" s="17"/>
      <c r="UTI8" s="17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17"/>
      <c r="UTW8" s="17"/>
      <c r="UTX8" s="17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17"/>
      <c r="UUL8" s="17"/>
      <c r="UUM8" s="17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17"/>
      <c r="UVA8" s="17"/>
      <c r="UVB8" s="17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17"/>
      <c r="UVP8" s="17"/>
      <c r="UVQ8" s="17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17"/>
      <c r="UWE8" s="17"/>
      <c r="UWF8" s="17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17"/>
      <c r="UWT8" s="17"/>
      <c r="UWU8" s="17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17"/>
      <c r="UXI8" s="17"/>
      <c r="UXJ8" s="17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17"/>
      <c r="UYM8" s="17"/>
      <c r="UYN8" s="17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17"/>
      <c r="UZB8" s="17"/>
      <c r="UZC8" s="17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17"/>
      <c r="UZQ8" s="17"/>
      <c r="UZR8" s="17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17"/>
      <c r="VAF8" s="17"/>
      <c r="VAG8" s="17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17"/>
      <c r="VAU8" s="17"/>
      <c r="VAV8" s="17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17"/>
      <c r="VBJ8" s="17"/>
      <c r="VBK8" s="17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17"/>
      <c r="VBY8" s="17"/>
      <c r="VBZ8" s="17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17"/>
      <c r="VCN8" s="17"/>
      <c r="VCO8" s="17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17"/>
      <c r="VDC8" s="17"/>
      <c r="VDD8" s="17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17"/>
      <c r="VDR8" s="17"/>
      <c r="VDS8" s="17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17"/>
      <c r="VEG8" s="17"/>
      <c r="VEH8" s="17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17"/>
      <c r="VEV8" s="17"/>
      <c r="VEW8" s="17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17"/>
      <c r="VFK8" s="17"/>
      <c r="VFL8" s="17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17"/>
      <c r="VFZ8" s="17"/>
      <c r="VGA8" s="17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17"/>
      <c r="VGO8" s="17"/>
      <c r="VGP8" s="17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17"/>
      <c r="VHD8" s="17"/>
      <c r="VHE8" s="17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17"/>
      <c r="VIH8" s="17"/>
      <c r="VII8" s="17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17"/>
      <c r="VIW8" s="17"/>
      <c r="VIX8" s="17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17"/>
      <c r="VJL8" s="17"/>
      <c r="VJM8" s="17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17"/>
      <c r="VKA8" s="17"/>
      <c r="VKB8" s="17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17"/>
      <c r="VKP8" s="17"/>
      <c r="VKQ8" s="17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17"/>
      <c r="VLE8" s="17"/>
      <c r="VLF8" s="17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17"/>
      <c r="VLT8" s="17"/>
      <c r="VLU8" s="17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17"/>
      <c r="VMI8" s="17"/>
      <c r="VMJ8" s="17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17"/>
      <c r="VMX8" s="17"/>
      <c r="VMY8" s="17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17"/>
      <c r="VNM8" s="17"/>
      <c r="VNN8" s="17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17"/>
      <c r="VOB8" s="17"/>
      <c r="VOC8" s="17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17"/>
      <c r="VOQ8" s="17"/>
      <c r="VOR8" s="17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17"/>
      <c r="VPF8" s="17"/>
      <c r="VPG8" s="17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17"/>
      <c r="VPU8" s="17"/>
      <c r="VPV8" s="17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17"/>
      <c r="VQJ8" s="17"/>
      <c r="VQK8" s="17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17"/>
      <c r="VQY8" s="17"/>
      <c r="VQZ8" s="17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17"/>
      <c r="VSC8" s="17"/>
      <c r="VSD8" s="17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17"/>
      <c r="VSR8" s="17"/>
      <c r="VSS8" s="17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17"/>
      <c r="VTG8" s="17"/>
      <c r="VTH8" s="17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17"/>
      <c r="VTV8" s="17"/>
      <c r="VTW8" s="17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17"/>
      <c r="VUK8" s="17"/>
      <c r="VUL8" s="17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17"/>
      <c r="VUZ8" s="17"/>
      <c r="VVA8" s="17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17"/>
      <c r="VVO8" s="17"/>
      <c r="VVP8" s="17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17"/>
      <c r="VWD8" s="17"/>
      <c r="VWE8" s="17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17"/>
      <c r="VWS8" s="17"/>
      <c r="VWT8" s="17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17"/>
      <c r="VXH8" s="17"/>
      <c r="VXI8" s="17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17"/>
      <c r="VXW8" s="17"/>
      <c r="VXX8" s="17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17"/>
      <c r="VYL8" s="17"/>
      <c r="VYM8" s="17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17"/>
      <c r="VZA8" s="17"/>
      <c r="VZB8" s="17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17"/>
      <c r="VZP8" s="17"/>
      <c r="VZQ8" s="17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17"/>
      <c r="WAE8" s="17"/>
      <c r="WAF8" s="17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17"/>
      <c r="WAT8" s="17"/>
      <c r="WAU8" s="17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17"/>
      <c r="WBI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17"/>
      <c r="WBX8" s="17"/>
      <c r="WBY8" s="17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17"/>
      <c r="WCM8" s="17"/>
      <c r="WCN8" s="17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17"/>
      <c r="WDB8" s="17"/>
      <c r="WDC8" s="17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17"/>
      <c r="WDQ8" s="17"/>
      <c r="WDR8" s="17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17"/>
      <c r="WEF8" s="17"/>
      <c r="WEG8" s="17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17"/>
      <c r="WEU8" s="17"/>
      <c r="WEV8" s="17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17"/>
      <c r="WFJ8" s="17"/>
      <c r="WFK8" s="17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17"/>
      <c r="WFY8" s="17"/>
      <c r="WFZ8" s="17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17"/>
      <c r="WGN8" s="17"/>
      <c r="WGO8" s="17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17"/>
      <c r="WHC8" s="17"/>
      <c r="WHD8" s="17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17"/>
      <c r="WHR8" s="17"/>
      <c r="WHS8" s="17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17"/>
      <c r="WIG8" s="17"/>
      <c r="WIH8" s="17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17"/>
      <c r="WIV8" s="17"/>
      <c r="WIW8" s="17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17"/>
      <c r="WJK8" s="17"/>
      <c r="WJL8" s="17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17"/>
      <c r="WJZ8" s="17"/>
      <c r="WKA8" s="17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17"/>
      <c r="WKO8" s="17"/>
      <c r="WKP8" s="17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17"/>
      <c r="WLD8" s="17"/>
      <c r="WLE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17"/>
      <c r="WLS8" s="17"/>
      <c r="WLT8" s="17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17"/>
      <c r="WMH8" s="17"/>
      <c r="WMI8" s="17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17"/>
      <c r="WMW8" s="17"/>
      <c r="WMX8" s="17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17"/>
      <c r="WNL8" s="17"/>
      <c r="WNM8" s="17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17"/>
      <c r="WOA8" s="17"/>
      <c r="WOB8" s="17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17"/>
      <c r="WOP8" s="17"/>
      <c r="WOQ8" s="17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17"/>
      <c r="WPE8" s="17"/>
      <c r="WPF8" s="17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17"/>
      <c r="WPT8" s="17"/>
      <c r="WPU8" s="17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17"/>
      <c r="WQI8" s="17"/>
      <c r="WQJ8" s="17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17"/>
      <c r="WQX8" s="17"/>
      <c r="WQY8" s="17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17"/>
      <c r="WRM8" s="17"/>
      <c r="WRN8" s="17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17"/>
      <c r="WSB8" s="17"/>
      <c r="WSC8" s="17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17"/>
      <c r="WSQ8" s="17"/>
      <c r="WSR8" s="17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17"/>
      <c r="WTF8" s="17"/>
      <c r="WTG8" s="17"/>
      <c r="WTH8" s="17"/>
      <c r="WTI8" s="17"/>
      <c r="WTJ8" s="17"/>
      <c r="WTK8" s="17"/>
      <c r="WTL8" s="17"/>
      <c r="WTM8" s="17"/>
      <c r="WTN8" s="17"/>
      <c r="WTO8" s="17"/>
      <c r="WTP8" s="17"/>
      <c r="WTQ8" s="17"/>
      <c r="WTR8" s="17"/>
      <c r="WTS8" s="17"/>
      <c r="WTT8" s="17"/>
      <c r="WTU8" s="17"/>
      <c r="WTV8" s="17"/>
      <c r="WTW8" s="17"/>
      <c r="WTX8" s="17"/>
      <c r="WTY8" s="17"/>
      <c r="WTZ8" s="17"/>
      <c r="WUA8" s="17"/>
      <c r="WUB8" s="17"/>
      <c r="WUC8" s="17"/>
      <c r="WUD8" s="17"/>
      <c r="WUE8" s="17"/>
      <c r="WUF8" s="17"/>
      <c r="WUG8" s="17"/>
      <c r="WUH8" s="17"/>
      <c r="WUI8" s="17"/>
      <c r="WUJ8" s="17"/>
      <c r="WUK8" s="17"/>
      <c r="WUL8" s="17"/>
      <c r="WUM8" s="17"/>
      <c r="WUN8" s="17"/>
      <c r="WUO8" s="17"/>
      <c r="WUP8" s="17"/>
      <c r="WUQ8" s="17"/>
      <c r="WUR8" s="17"/>
      <c r="WUS8" s="17"/>
      <c r="WUT8" s="17"/>
      <c r="WUU8" s="17"/>
      <c r="WUV8" s="17"/>
      <c r="WUW8" s="17"/>
      <c r="WUX8" s="17"/>
      <c r="WUY8" s="17"/>
      <c r="WUZ8" s="17"/>
      <c r="WVA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  <c r="WVM8" s="17"/>
      <c r="WVN8" s="17"/>
      <c r="WVO8" s="17"/>
      <c r="WVP8" s="17"/>
      <c r="WVQ8" s="17"/>
      <c r="WVR8" s="17"/>
      <c r="WVS8" s="17"/>
      <c r="WVT8" s="17"/>
      <c r="WVU8" s="17"/>
      <c r="WVV8" s="17"/>
      <c r="WVW8" s="17"/>
      <c r="WVX8" s="17"/>
      <c r="WVY8" s="17"/>
      <c r="WVZ8" s="17"/>
      <c r="WWA8" s="17"/>
      <c r="WWB8" s="17"/>
      <c r="WWC8" s="17"/>
      <c r="WWD8" s="17"/>
      <c r="WWE8" s="17"/>
      <c r="WWF8" s="17"/>
      <c r="WWG8" s="17"/>
      <c r="WWH8" s="17"/>
      <c r="WWI8" s="17"/>
      <c r="WWJ8" s="17"/>
      <c r="WWK8" s="17"/>
      <c r="WWL8" s="17"/>
      <c r="WWM8" s="17"/>
      <c r="WWN8" s="17"/>
      <c r="WWO8" s="17"/>
      <c r="WWP8" s="17"/>
      <c r="WWQ8" s="17"/>
      <c r="WWR8" s="17"/>
      <c r="WWS8" s="17"/>
      <c r="WWT8" s="17"/>
      <c r="WWU8" s="17"/>
      <c r="WWV8" s="17"/>
      <c r="WWW8" s="17"/>
      <c r="WWX8" s="17"/>
      <c r="WWY8" s="17"/>
      <c r="WWZ8" s="17"/>
      <c r="WXA8" s="17"/>
      <c r="WXB8" s="17"/>
      <c r="WXC8" s="17"/>
      <c r="WXD8" s="17"/>
      <c r="WXE8" s="17"/>
      <c r="WXF8" s="17"/>
      <c r="WXG8" s="17"/>
      <c r="WXH8" s="17"/>
      <c r="WXI8" s="17"/>
      <c r="WXJ8" s="17"/>
      <c r="WXK8" s="17"/>
      <c r="WXL8" s="17"/>
      <c r="WXM8" s="17"/>
      <c r="WXN8" s="17"/>
      <c r="WXO8" s="17"/>
      <c r="WXP8" s="17"/>
      <c r="WXQ8" s="17"/>
      <c r="WXR8" s="17"/>
      <c r="WXS8" s="17"/>
      <c r="WXT8" s="17"/>
      <c r="WXU8" s="17"/>
      <c r="WXV8" s="17"/>
      <c r="WXW8" s="17"/>
      <c r="WXX8" s="17"/>
      <c r="WXY8" s="17"/>
      <c r="WXZ8" s="17"/>
      <c r="WYA8" s="17"/>
      <c r="WYB8" s="17"/>
      <c r="WYC8" s="17"/>
      <c r="WYD8" s="17"/>
      <c r="WYE8" s="17"/>
      <c r="WYF8" s="17"/>
      <c r="WYG8" s="17"/>
      <c r="WYH8" s="17"/>
      <c r="WYI8" s="17"/>
      <c r="WYJ8" s="17"/>
      <c r="WYK8" s="17"/>
      <c r="WYL8" s="17"/>
      <c r="WYM8" s="17"/>
      <c r="WYN8" s="17"/>
      <c r="WYO8" s="17"/>
      <c r="WYP8" s="17"/>
      <c r="WYQ8" s="17"/>
      <c r="WYR8" s="17"/>
      <c r="WYS8" s="17"/>
      <c r="WYT8" s="17"/>
      <c r="WYU8" s="17"/>
      <c r="WYV8" s="17"/>
      <c r="WYW8" s="17"/>
      <c r="WYX8" s="17"/>
      <c r="WYY8" s="17"/>
      <c r="WYZ8" s="17"/>
      <c r="WZA8" s="17"/>
      <c r="WZB8" s="17"/>
      <c r="WZC8" s="17"/>
      <c r="WZD8" s="17"/>
      <c r="WZE8" s="17"/>
      <c r="WZF8" s="17"/>
      <c r="WZG8" s="17"/>
      <c r="WZH8" s="17"/>
      <c r="WZI8" s="17"/>
      <c r="WZJ8" s="17"/>
      <c r="WZK8" s="17"/>
      <c r="WZL8" s="17"/>
      <c r="WZM8" s="17"/>
      <c r="WZN8" s="17"/>
      <c r="WZO8" s="17"/>
      <c r="WZP8" s="17"/>
      <c r="WZQ8" s="17"/>
      <c r="WZR8" s="17"/>
      <c r="WZS8" s="17"/>
      <c r="WZT8" s="17"/>
      <c r="WZU8" s="17"/>
      <c r="WZV8" s="17"/>
      <c r="WZW8" s="17"/>
      <c r="WZX8" s="17"/>
      <c r="WZY8" s="17"/>
      <c r="WZZ8" s="17"/>
      <c r="XAA8" s="17"/>
      <c r="XAB8" s="17"/>
      <c r="XAC8" s="17"/>
      <c r="XAD8" s="17"/>
      <c r="XAE8" s="17"/>
      <c r="XAF8" s="17"/>
      <c r="XAG8" s="17"/>
      <c r="XAH8" s="17"/>
      <c r="XAI8" s="17"/>
      <c r="XAJ8" s="17"/>
      <c r="XAK8" s="17"/>
      <c r="XAL8" s="17"/>
      <c r="XAM8" s="17"/>
      <c r="XAN8" s="17"/>
      <c r="XAO8" s="17"/>
      <c r="XAP8" s="17"/>
      <c r="XAQ8" s="17"/>
      <c r="XAR8" s="17"/>
      <c r="XAS8" s="17"/>
      <c r="XAT8" s="17"/>
      <c r="XAU8" s="17"/>
      <c r="XAV8" s="17"/>
      <c r="XAW8" s="17"/>
      <c r="XAX8" s="17"/>
      <c r="XAY8" s="17"/>
      <c r="XAZ8" s="17"/>
      <c r="XBA8" s="17"/>
      <c r="XBB8" s="17"/>
      <c r="XBC8" s="17"/>
      <c r="XBD8" s="17"/>
      <c r="XBE8" s="17"/>
      <c r="XBF8" s="17"/>
      <c r="XBG8" s="17"/>
      <c r="XBH8" s="17"/>
      <c r="XBI8" s="17"/>
      <c r="XBJ8" s="17"/>
      <c r="XBK8" s="17"/>
      <c r="XBL8" s="17"/>
      <c r="XBM8" s="17"/>
      <c r="XBN8" s="17"/>
      <c r="XBO8" s="17"/>
      <c r="XBP8" s="17"/>
      <c r="XBQ8" s="17"/>
      <c r="XBR8" s="17"/>
      <c r="XBS8" s="17"/>
      <c r="XBT8" s="17"/>
      <c r="XBU8" s="17"/>
      <c r="XBV8" s="17"/>
      <c r="XBW8" s="17"/>
      <c r="XBX8" s="17"/>
      <c r="XBY8" s="17"/>
      <c r="XBZ8" s="17"/>
      <c r="XCA8" s="17"/>
      <c r="XCB8" s="17"/>
      <c r="XCC8" s="17"/>
      <c r="XCD8" s="17"/>
      <c r="XCE8" s="17"/>
      <c r="XCF8" s="17"/>
      <c r="XCG8" s="17"/>
      <c r="XCH8" s="17"/>
      <c r="XCI8" s="17"/>
      <c r="XCJ8" s="17"/>
      <c r="XCK8" s="17"/>
      <c r="XCL8" s="17"/>
      <c r="XCM8" s="17"/>
      <c r="XCN8" s="17"/>
      <c r="XCO8" s="17"/>
      <c r="XCP8" s="17"/>
      <c r="XCQ8" s="17"/>
      <c r="XCR8" s="17"/>
      <c r="XCS8" s="17"/>
      <c r="XCT8" s="17"/>
      <c r="XCU8" s="17"/>
      <c r="XCV8" s="17"/>
      <c r="XCW8" s="17"/>
      <c r="XCX8" s="17"/>
      <c r="XCY8" s="17"/>
      <c r="XCZ8" s="17"/>
      <c r="XDA8" s="17"/>
      <c r="XDB8" s="17"/>
      <c r="XDC8" s="17"/>
      <c r="XDD8" s="17"/>
      <c r="XDE8" s="17"/>
      <c r="XDF8" s="17"/>
      <c r="XDG8" s="17"/>
      <c r="XDH8" s="17"/>
      <c r="XDI8" s="17"/>
      <c r="XDJ8" s="17"/>
      <c r="XDK8" s="17"/>
      <c r="XDL8" s="17"/>
      <c r="XDM8" s="17"/>
      <c r="XDN8" s="17"/>
      <c r="XDO8" s="17"/>
      <c r="XDP8" s="17"/>
      <c r="XDQ8" s="17"/>
      <c r="XDR8" s="17"/>
      <c r="XDS8" s="17"/>
      <c r="XDT8" s="17"/>
      <c r="XDU8" s="17"/>
      <c r="XDV8" s="17"/>
      <c r="XDW8" s="17"/>
      <c r="XDX8" s="17"/>
      <c r="XDY8" s="17"/>
      <c r="XDZ8" s="17"/>
      <c r="XEA8" s="17"/>
      <c r="XEB8" s="17"/>
      <c r="XEC8" s="17"/>
      <c r="XED8" s="17"/>
      <c r="XEE8" s="17"/>
      <c r="XEF8" s="17"/>
      <c r="XEG8" s="17"/>
      <c r="XEH8" s="17"/>
      <c r="XEI8" s="17"/>
      <c r="XEJ8" s="17"/>
      <c r="XEK8" s="17"/>
      <c r="XEL8" s="17"/>
      <c r="XEM8" s="17"/>
      <c r="XEN8" s="17"/>
      <c r="XEO8" s="17"/>
      <c r="XEP8" s="17"/>
      <c r="XEQ8" s="17"/>
      <c r="XER8" s="17"/>
      <c r="XES8" s="17"/>
      <c r="XET8" s="17"/>
      <c r="XEU8" s="17"/>
      <c r="XEV8" s="17"/>
      <c r="XEW8" s="17"/>
      <c r="XEX8" s="17"/>
      <c r="XEY8" s="17"/>
      <c r="XEZ8" s="17"/>
      <c r="XFA8" s="17"/>
      <c r="XFB8" s="17"/>
      <c r="XFC8" s="17"/>
      <c r="XFD8" s="17"/>
    </row>
    <row r="9" spans="1:16384" ht="14.25" customHeight="1">
      <c r="A9" s="5"/>
      <c r="B9" s="73" t="s">
        <v>751</v>
      </c>
      <c r="C9" s="113" t="s">
        <v>531</v>
      </c>
      <c r="D9" s="46">
        <v>177</v>
      </c>
      <c r="E9" s="46">
        <v>188</v>
      </c>
      <c r="F9" s="46">
        <v>200</v>
      </c>
      <c r="G9" s="46" t="s">
        <v>359</v>
      </c>
      <c r="H9" s="96" t="s">
        <v>514</v>
      </c>
      <c r="I9" s="43"/>
      <c r="J9" s="44"/>
      <c r="K9" s="46">
        <f t="shared" ref="K9:K70" si="0">IF($R$5&gt;30000,D9*J9,IF(AND($S$5&gt;15000),E9*J9,F9*J9))</f>
        <v>0</v>
      </c>
      <c r="L9" s="6"/>
      <c r="M9" s="19"/>
      <c r="N9" s="19"/>
      <c r="O9" s="19"/>
      <c r="P9" s="16">
        <f t="shared" ref="P9:P70" si="1">J9*M9</f>
        <v>0</v>
      </c>
      <c r="Q9" s="16" t="str">
        <f t="shared" ref="Q9:Q70" si="2">IF(I9&gt;1.01,J9/I9*0.21,"")</f>
        <v/>
      </c>
      <c r="R9" s="16">
        <f t="shared" ref="R9:R70" si="3">J9*D9</f>
        <v>0</v>
      </c>
      <c r="S9" s="16">
        <f t="shared" ref="S9:S70" si="4">J9*E9</f>
        <v>0</v>
      </c>
      <c r="T9" s="16">
        <f t="shared" ref="T9:T70" si="5">Y9*J9</f>
        <v>0</v>
      </c>
      <c r="U9" s="32">
        <v>60.546999999999997</v>
      </c>
      <c r="V9" s="31">
        <f t="shared" ref="V9:V68" si="6">U9*0.95</f>
        <v>57.519649999999992</v>
      </c>
      <c r="W9" s="16">
        <v>188</v>
      </c>
      <c r="X9" s="31">
        <f t="shared" ref="X9:X68" si="7">W9*0.95</f>
        <v>178.6</v>
      </c>
      <c r="Y9" s="16">
        <v>200</v>
      </c>
      <c r="Z9" s="16">
        <f t="shared" ref="Z9:Z68" si="8">Y9*0.95</f>
        <v>190</v>
      </c>
      <c r="AA9" s="17"/>
      <c r="AB9" s="17"/>
    </row>
    <row r="10" spans="1:16384" ht="14.25" customHeight="1">
      <c r="A10" s="5"/>
      <c r="B10" s="73" t="s">
        <v>451</v>
      </c>
      <c r="C10" s="59"/>
      <c r="D10" s="46">
        <v>365</v>
      </c>
      <c r="E10" s="46">
        <v>390</v>
      </c>
      <c r="F10" s="46">
        <v>413</v>
      </c>
      <c r="G10" s="46" t="s">
        <v>14</v>
      </c>
      <c r="H10" s="96" t="s">
        <v>513</v>
      </c>
      <c r="I10" s="43"/>
      <c r="J10" s="44"/>
      <c r="K10" s="46">
        <f t="shared" si="0"/>
        <v>0</v>
      </c>
      <c r="L10" s="6"/>
      <c r="M10" s="19"/>
      <c r="N10" s="19"/>
      <c r="O10" s="19"/>
      <c r="P10" s="16">
        <f t="shared" si="1"/>
        <v>0</v>
      </c>
      <c r="Q10" s="16" t="str">
        <f t="shared" si="2"/>
        <v/>
      </c>
      <c r="R10" s="16">
        <f t="shared" si="3"/>
        <v>0</v>
      </c>
      <c r="S10" s="16">
        <f t="shared" si="4"/>
        <v>0</v>
      </c>
      <c r="T10" s="16">
        <f t="shared" si="5"/>
        <v>0</v>
      </c>
      <c r="U10" s="32">
        <v>60.584000000000003</v>
      </c>
      <c r="V10" s="31">
        <f t="shared" si="6"/>
        <v>57.5548</v>
      </c>
      <c r="W10" s="16">
        <v>390</v>
      </c>
      <c r="X10" s="31">
        <f t="shared" si="7"/>
        <v>370.5</v>
      </c>
      <c r="Y10" s="16">
        <v>413</v>
      </c>
      <c r="Z10" s="16">
        <f t="shared" si="8"/>
        <v>392.34999999999997</v>
      </c>
      <c r="AA10" s="17"/>
      <c r="AB10" s="17"/>
    </row>
    <row r="11" spans="1:16384" ht="14.25" customHeight="1">
      <c r="A11" s="5"/>
      <c r="B11" s="48" t="s">
        <v>452</v>
      </c>
      <c r="C11" s="60"/>
      <c r="D11" s="46">
        <v>188</v>
      </c>
      <c r="E11" s="46">
        <v>202</v>
      </c>
      <c r="F11" s="46">
        <v>213</v>
      </c>
      <c r="G11" s="46" t="s">
        <v>14</v>
      </c>
      <c r="H11" s="96" t="s">
        <v>513</v>
      </c>
      <c r="I11" s="43"/>
      <c r="J11" s="46"/>
      <c r="K11" s="46">
        <f t="shared" si="0"/>
        <v>0</v>
      </c>
      <c r="L11" s="6"/>
      <c r="M11" s="19"/>
      <c r="N11" s="19"/>
      <c r="O11" s="19"/>
      <c r="P11" s="16">
        <f t="shared" si="1"/>
        <v>0</v>
      </c>
      <c r="Q11" s="16" t="str">
        <f t="shared" si="2"/>
        <v/>
      </c>
      <c r="R11" s="16">
        <f t="shared" si="3"/>
        <v>0</v>
      </c>
      <c r="S11" s="16">
        <f t="shared" si="4"/>
        <v>0</v>
      </c>
      <c r="T11" s="16">
        <f t="shared" si="5"/>
        <v>0</v>
      </c>
      <c r="U11" s="32">
        <v>60.587000000000003</v>
      </c>
      <c r="V11" s="31">
        <f t="shared" si="6"/>
        <v>57.557650000000002</v>
      </c>
      <c r="W11" s="16">
        <v>202</v>
      </c>
      <c r="X11" s="31">
        <f t="shared" si="7"/>
        <v>191.89999999999998</v>
      </c>
      <c r="Y11" s="16">
        <v>213</v>
      </c>
      <c r="Z11" s="16">
        <f t="shared" si="8"/>
        <v>202.35</v>
      </c>
      <c r="AA11" s="17"/>
      <c r="AB11" s="17"/>
    </row>
    <row r="12" spans="1:16384" ht="14.25" customHeight="1">
      <c r="A12" s="5"/>
      <c r="B12" s="48" t="s">
        <v>860</v>
      </c>
      <c r="C12" s="113" t="s">
        <v>531</v>
      </c>
      <c r="D12" s="46">
        <v>265</v>
      </c>
      <c r="E12" s="46">
        <v>285</v>
      </c>
      <c r="F12" s="46">
        <v>303</v>
      </c>
      <c r="G12" s="46" t="s">
        <v>359</v>
      </c>
      <c r="H12" s="96" t="s">
        <v>514</v>
      </c>
      <c r="I12" s="43"/>
      <c r="J12" s="46"/>
      <c r="K12" s="46">
        <f t="shared" si="0"/>
        <v>0</v>
      </c>
      <c r="L12" s="6"/>
      <c r="M12" s="19"/>
      <c r="N12" s="19"/>
      <c r="O12" s="19"/>
      <c r="P12" s="16"/>
      <c r="Q12" s="16"/>
      <c r="R12" s="16"/>
      <c r="S12" s="16"/>
      <c r="T12" s="16"/>
      <c r="U12" s="32"/>
      <c r="V12" s="31"/>
      <c r="W12" s="16"/>
      <c r="X12" s="31"/>
      <c r="Y12" s="16"/>
      <c r="Z12" s="16"/>
      <c r="AA12" s="17"/>
      <c r="AB12" s="17"/>
    </row>
    <row r="13" spans="1:16384" ht="14.25" customHeight="1">
      <c r="A13" s="5"/>
      <c r="B13" s="72" t="s">
        <v>769</v>
      </c>
      <c r="C13" s="45" t="s">
        <v>744</v>
      </c>
      <c r="D13" s="46">
        <v>159</v>
      </c>
      <c r="E13" s="46">
        <v>170</v>
      </c>
      <c r="F13" s="46">
        <v>179</v>
      </c>
      <c r="G13" s="46" t="s">
        <v>14</v>
      </c>
      <c r="H13" s="96" t="s">
        <v>17</v>
      </c>
      <c r="I13" s="43"/>
      <c r="J13" s="46"/>
      <c r="K13" s="46">
        <f t="shared" si="0"/>
        <v>0</v>
      </c>
      <c r="L13" s="6"/>
      <c r="M13" s="19"/>
      <c r="N13" s="19"/>
      <c r="O13" s="19"/>
      <c r="P13" s="16">
        <f t="shared" si="1"/>
        <v>0</v>
      </c>
      <c r="Q13" s="16" t="str">
        <f t="shared" si="2"/>
        <v/>
      </c>
      <c r="R13" s="16">
        <f t="shared" si="3"/>
        <v>0</v>
      </c>
      <c r="S13" s="16">
        <f t="shared" si="4"/>
        <v>0</v>
      </c>
      <c r="T13" s="16">
        <f t="shared" si="5"/>
        <v>0</v>
      </c>
      <c r="U13" s="32">
        <v>60.539000000000001</v>
      </c>
      <c r="V13" s="31">
        <f t="shared" si="6"/>
        <v>57.512050000000002</v>
      </c>
      <c r="W13" s="16">
        <v>170</v>
      </c>
      <c r="X13" s="31">
        <f t="shared" si="7"/>
        <v>161.5</v>
      </c>
      <c r="Y13" s="16">
        <v>179</v>
      </c>
      <c r="Z13" s="16">
        <f t="shared" si="8"/>
        <v>170.04999999999998</v>
      </c>
      <c r="AA13" s="17"/>
      <c r="AB13" s="17"/>
    </row>
    <row r="14" spans="1:16384" ht="14.25" customHeight="1">
      <c r="A14" s="5"/>
      <c r="B14" s="75" t="s">
        <v>1008</v>
      </c>
      <c r="C14" s="62" t="s">
        <v>533</v>
      </c>
      <c r="D14" s="46">
        <v>525</v>
      </c>
      <c r="E14" s="46">
        <v>562</v>
      </c>
      <c r="F14" s="46">
        <v>592</v>
      </c>
      <c r="G14" s="46" t="s">
        <v>14</v>
      </c>
      <c r="H14" s="96" t="s">
        <v>17</v>
      </c>
      <c r="I14" s="43"/>
      <c r="J14" s="46"/>
      <c r="K14" s="46">
        <f t="shared" ref="K14" si="9">IF($R$5&gt;30000,D14*J14,IF(AND($S$5&gt;15000),E14*J14,F14*J14))</f>
        <v>0</v>
      </c>
      <c r="L14" s="6"/>
      <c r="M14" s="19"/>
      <c r="N14" s="19"/>
      <c r="O14" s="19"/>
      <c r="P14" s="16">
        <f t="shared" ref="P14" si="10">J14*M14</f>
        <v>0</v>
      </c>
      <c r="Q14" s="16" t="str">
        <f t="shared" ref="Q14" si="11">IF(I14&gt;1.01,J14/I14*0.21,"")</f>
        <v/>
      </c>
      <c r="R14" s="16">
        <f t="shared" ref="R14" si="12">J14*D14</f>
        <v>0</v>
      </c>
      <c r="S14" s="16">
        <f t="shared" ref="S14" si="13">J14*E14</f>
        <v>0</v>
      </c>
      <c r="T14" s="16">
        <f t="shared" ref="T14" si="14">Y14*J14</f>
        <v>0</v>
      </c>
      <c r="U14" s="32">
        <v>60.561999999999998</v>
      </c>
      <c r="V14" s="31">
        <f t="shared" ref="V14" si="15">U14*0.95</f>
        <v>57.533899999999996</v>
      </c>
      <c r="W14" s="16">
        <v>562</v>
      </c>
      <c r="X14" s="31">
        <f t="shared" ref="X14" si="16">W14*0.95</f>
        <v>533.9</v>
      </c>
      <c r="Y14" s="16">
        <v>592</v>
      </c>
      <c r="Z14" s="16">
        <f t="shared" ref="Z14" si="17">Y14*0.95</f>
        <v>562.4</v>
      </c>
      <c r="AA14" s="17"/>
      <c r="AB14" s="17"/>
    </row>
    <row r="15" spans="1:16384" ht="14.25" customHeight="1">
      <c r="A15" s="5"/>
      <c r="B15" s="74" t="s">
        <v>12</v>
      </c>
      <c r="C15" s="61" t="s">
        <v>533</v>
      </c>
      <c r="D15" s="46">
        <v>191</v>
      </c>
      <c r="E15" s="46">
        <v>205</v>
      </c>
      <c r="F15" s="46">
        <v>216</v>
      </c>
      <c r="G15" s="46" t="s">
        <v>14</v>
      </c>
      <c r="H15" s="96" t="s">
        <v>17</v>
      </c>
      <c r="I15" s="43"/>
      <c r="J15" s="44"/>
      <c r="K15" s="46">
        <f t="shared" si="0"/>
        <v>0</v>
      </c>
      <c r="L15" s="6"/>
      <c r="M15" s="19"/>
      <c r="N15" s="19"/>
      <c r="O15" s="19"/>
      <c r="P15" s="16">
        <f t="shared" si="1"/>
        <v>0</v>
      </c>
      <c r="Q15" s="16" t="str">
        <f t="shared" si="2"/>
        <v/>
      </c>
      <c r="R15" s="16">
        <f t="shared" si="3"/>
        <v>0</v>
      </c>
      <c r="S15" s="16">
        <f t="shared" si="4"/>
        <v>0</v>
      </c>
      <c r="T15" s="16">
        <f t="shared" si="5"/>
        <v>0</v>
      </c>
      <c r="U15" s="32">
        <v>60.542999999999999</v>
      </c>
      <c r="V15" s="31">
        <f t="shared" si="6"/>
        <v>57.515849999999993</v>
      </c>
      <c r="W15" s="16">
        <v>205</v>
      </c>
      <c r="X15" s="31">
        <f t="shared" si="7"/>
        <v>194.75</v>
      </c>
      <c r="Y15" s="16">
        <v>216</v>
      </c>
      <c r="Z15" s="16">
        <f t="shared" si="8"/>
        <v>205.2</v>
      </c>
      <c r="AA15" s="17"/>
      <c r="AB15" s="17"/>
    </row>
    <row r="16" spans="1:16384" ht="14.25" customHeight="1">
      <c r="A16" s="5"/>
      <c r="B16" s="75" t="s">
        <v>1009</v>
      </c>
      <c r="C16" s="62" t="s">
        <v>533</v>
      </c>
      <c r="D16" s="46">
        <v>158</v>
      </c>
      <c r="E16" s="46">
        <v>170</v>
      </c>
      <c r="F16" s="46">
        <v>181</v>
      </c>
      <c r="G16" s="46" t="s">
        <v>14</v>
      </c>
      <c r="H16" s="96" t="s">
        <v>17</v>
      </c>
      <c r="I16" s="43"/>
      <c r="J16" s="46"/>
      <c r="K16" s="46">
        <f t="shared" si="0"/>
        <v>0</v>
      </c>
      <c r="L16" s="6"/>
      <c r="M16" s="19"/>
      <c r="N16" s="19"/>
      <c r="O16" s="19"/>
      <c r="P16" s="16">
        <f t="shared" si="1"/>
        <v>0</v>
      </c>
      <c r="Q16" s="16" t="str">
        <f t="shared" si="2"/>
        <v/>
      </c>
      <c r="R16" s="16">
        <f t="shared" si="3"/>
        <v>0</v>
      </c>
      <c r="S16" s="16">
        <f t="shared" si="4"/>
        <v>0</v>
      </c>
      <c r="T16" s="16">
        <f t="shared" si="5"/>
        <v>0</v>
      </c>
      <c r="U16" s="32">
        <v>60.55</v>
      </c>
      <c r="V16" s="31">
        <f t="shared" si="6"/>
        <v>57.522499999999994</v>
      </c>
      <c r="W16" s="16">
        <v>170</v>
      </c>
      <c r="X16" s="31">
        <f t="shared" si="7"/>
        <v>161.5</v>
      </c>
      <c r="Y16" s="16">
        <v>181</v>
      </c>
      <c r="Z16" s="16">
        <f t="shared" si="8"/>
        <v>171.95</v>
      </c>
      <c r="AA16" s="17"/>
      <c r="AB16" s="17"/>
    </row>
    <row r="17" spans="1:28" ht="14.25" customHeight="1">
      <c r="A17" s="5"/>
      <c r="B17" s="75" t="s">
        <v>1068</v>
      </c>
      <c r="C17" s="62" t="s">
        <v>533</v>
      </c>
      <c r="D17" s="46">
        <v>158</v>
      </c>
      <c r="E17" s="46">
        <v>170</v>
      </c>
      <c r="F17" s="46">
        <v>181</v>
      </c>
      <c r="G17" s="46" t="s">
        <v>14</v>
      </c>
      <c r="H17" s="96" t="s">
        <v>17</v>
      </c>
      <c r="I17" s="43"/>
      <c r="J17" s="46"/>
      <c r="K17" s="46">
        <f t="shared" si="0"/>
        <v>0</v>
      </c>
      <c r="L17" s="6"/>
      <c r="M17" s="19"/>
      <c r="N17" s="19"/>
      <c r="O17" s="19"/>
      <c r="P17" s="16">
        <f t="shared" si="1"/>
        <v>0</v>
      </c>
      <c r="Q17" s="16" t="str">
        <f t="shared" si="2"/>
        <v/>
      </c>
      <c r="R17" s="16">
        <f t="shared" si="3"/>
        <v>0</v>
      </c>
      <c r="S17" s="16">
        <f t="shared" si="4"/>
        <v>0</v>
      </c>
      <c r="T17" s="16">
        <f t="shared" si="5"/>
        <v>0</v>
      </c>
      <c r="U17" s="32">
        <v>60.576999999999998</v>
      </c>
      <c r="V17" s="31">
        <f t="shared" si="6"/>
        <v>57.548149999999993</v>
      </c>
      <c r="W17" s="16">
        <v>170</v>
      </c>
      <c r="X17" s="31">
        <f t="shared" si="7"/>
        <v>161.5</v>
      </c>
      <c r="Y17" s="16">
        <v>181</v>
      </c>
      <c r="Z17" s="16">
        <f t="shared" si="8"/>
        <v>171.95</v>
      </c>
      <c r="AA17" s="17"/>
      <c r="AB17" s="17"/>
    </row>
    <row r="18" spans="1:28" ht="14.25" customHeight="1">
      <c r="A18" s="5"/>
      <c r="B18" s="75" t="s">
        <v>1010</v>
      </c>
      <c r="C18" s="62" t="s">
        <v>533</v>
      </c>
      <c r="D18" s="46">
        <v>162</v>
      </c>
      <c r="E18" s="46">
        <v>174</v>
      </c>
      <c r="F18" s="46">
        <v>183</v>
      </c>
      <c r="G18" s="46" t="s">
        <v>14</v>
      </c>
      <c r="H18" s="96" t="s">
        <v>17</v>
      </c>
      <c r="I18" s="43"/>
      <c r="J18" s="46"/>
      <c r="K18" s="46">
        <f t="shared" si="0"/>
        <v>0</v>
      </c>
      <c r="L18" s="6"/>
      <c r="M18" s="19"/>
      <c r="N18" s="19"/>
      <c r="O18" s="19"/>
      <c r="P18" s="16">
        <f t="shared" si="1"/>
        <v>0</v>
      </c>
      <c r="Q18" s="16" t="str">
        <f t="shared" si="2"/>
        <v/>
      </c>
      <c r="R18" s="16">
        <f t="shared" si="3"/>
        <v>0</v>
      </c>
      <c r="S18" s="16">
        <f t="shared" si="4"/>
        <v>0</v>
      </c>
      <c r="T18" s="16">
        <f t="shared" si="5"/>
        <v>0</v>
      </c>
      <c r="U18" s="32">
        <v>60.54</v>
      </c>
      <c r="V18" s="31">
        <f t="shared" si="6"/>
        <v>57.512999999999998</v>
      </c>
      <c r="W18" s="16">
        <v>174</v>
      </c>
      <c r="X18" s="31">
        <f t="shared" si="7"/>
        <v>165.29999999999998</v>
      </c>
      <c r="Y18" s="16">
        <v>183</v>
      </c>
      <c r="Z18" s="16">
        <f t="shared" si="8"/>
        <v>173.85</v>
      </c>
      <c r="AA18" s="17"/>
      <c r="AB18" s="17"/>
    </row>
    <row r="19" spans="1:28" ht="14.25" customHeight="1">
      <c r="A19" s="5"/>
      <c r="B19" s="75" t="s">
        <v>1011</v>
      </c>
      <c r="C19" s="62" t="s">
        <v>533</v>
      </c>
      <c r="D19" s="46">
        <v>160</v>
      </c>
      <c r="E19" s="46">
        <v>171</v>
      </c>
      <c r="F19" s="46">
        <v>180</v>
      </c>
      <c r="G19" s="46" t="s">
        <v>14</v>
      </c>
      <c r="H19" s="96" t="s">
        <v>17</v>
      </c>
      <c r="I19" s="43"/>
      <c r="J19" s="46"/>
      <c r="K19" s="46">
        <f t="shared" si="0"/>
        <v>0</v>
      </c>
      <c r="L19" s="6"/>
      <c r="M19" s="19"/>
      <c r="N19" s="19"/>
      <c r="O19" s="19"/>
      <c r="P19" s="16">
        <f t="shared" si="1"/>
        <v>0</v>
      </c>
      <c r="Q19" s="16" t="str">
        <f t="shared" si="2"/>
        <v/>
      </c>
      <c r="R19" s="16">
        <f t="shared" si="3"/>
        <v>0</v>
      </c>
      <c r="S19" s="16">
        <f t="shared" si="4"/>
        <v>0</v>
      </c>
      <c r="T19" s="16">
        <f t="shared" si="5"/>
        <v>0</v>
      </c>
      <c r="U19" s="32">
        <v>60.567999999999998</v>
      </c>
      <c r="V19" s="31">
        <f t="shared" si="6"/>
        <v>57.539599999999993</v>
      </c>
      <c r="W19" s="16">
        <v>171</v>
      </c>
      <c r="X19" s="31">
        <f t="shared" si="7"/>
        <v>162.44999999999999</v>
      </c>
      <c r="Y19" s="16">
        <v>180</v>
      </c>
      <c r="Z19" s="16">
        <f t="shared" si="8"/>
        <v>171</v>
      </c>
      <c r="AA19" s="17"/>
      <c r="AB19" s="17"/>
    </row>
    <row r="20" spans="1:28" ht="14.25" customHeight="1">
      <c r="A20" s="5"/>
      <c r="B20" s="75" t="s">
        <v>1012</v>
      </c>
      <c r="C20" s="62" t="s">
        <v>533</v>
      </c>
      <c r="D20" s="46">
        <v>160</v>
      </c>
      <c r="E20" s="46">
        <v>171</v>
      </c>
      <c r="F20" s="46">
        <v>180</v>
      </c>
      <c r="G20" s="46" t="s">
        <v>14</v>
      </c>
      <c r="H20" s="96" t="s">
        <v>17</v>
      </c>
      <c r="I20" s="43"/>
      <c r="J20" s="46"/>
      <c r="K20" s="46">
        <f t="shared" si="0"/>
        <v>0</v>
      </c>
      <c r="L20" s="6"/>
      <c r="M20" s="19"/>
      <c r="N20" s="19"/>
      <c r="O20" s="19"/>
      <c r="P20" s="16">
        <f t="shared" si="1"/>
        <v>0</v>
      </c>
      <c r="Q20" s="16" t="str">
        <f t="shared" si="2"/>
        <v/>
      </c>
      <c r="R20" s="16">
        <f t="shared" si="3"/>
        <v>0</v>
      </c>
      <c r="S20" s="16">
        <f t="shared" si="4"/>
        <v>0</v>
      </c>
      <c r="T20" s="16">
        <f t="shared" si="5"/>
        <v>0</v>
      </c>
      <c r="U20" s="32">
        <v>60.543999999999997</v>
      </c>
      <c r="V20" s="31">
        <f t="shared" si="6"/>
        <v>57.516799999999996</v>
      </c>
      <c r="W20" s="16">
        <v>171</v>
      </c>
      <c r="X20" s="31">
        <f t="shared" si="7"/>
        <v>162.44999999999999</v>
      </c>
      <c r="Y20" s="16">
        <v>180</v>
      </c>
      <c r="Z20" s="16">
        <f t="shared" si="8"/>
        <v>171</v>
      </c>
      <c r="AA20" s="17"/>
      <c r="AB20" s="17"/>
    </row>
    <row r="21" spans="1:28" ht="14.25" customHeight="1">
      <c r="A21" s="5"/>
      <c r="B21" s="75" t="s">
        <v>1071</v>
      </c>
      <c r="C21" s="62" t="s">
        <v>533</v>
      </c>
      <c r="D21" s="46">
        <v>160</v>
      </c>
      <c r="E21" s="46">
        <v>171</v>
      </c>
      <c r="F21" s="46">
        <v>180</v>
      </c>
      <c r="G21" s="46" t="s">
        <v>14</v>
      </c>
      <c r="H21" s="96" t="s">
        <v>17</v>
      </c>
      <c r="I21" s="43"/>
      <c r="J21" s="46"/>
      <c r="K21" s="46">
        <f t="shared" si="0"/>
        <v>0</v>
      </c>
      <c r="L21" s="6"/>
      <c r="M21" s="19"/>
      <c r="N21" s="19"/>
      <c r="O21" s="19"/>
      <c r="P21" s="16">
        <f t="shared" si="1"/>
        <v>0</v>
      </c>
      <c r="Q21" s="16" t="str">
        <f t="shared" si="2"/>
        <v/>
      </c>
      <c r="R21" s="16">
        <f t="shared" si="3"/>
        <v>0</v>
      </c>
      <c r="S21" s="16">
        <f t="shared" si="4"/>
        <v>0</v>
      </c>
      <c r="T21" s="16">
        <f t="shared" si="5"/>
        <v>0</v>
      </c>
      <c r="U21" s="32">
        <v>60.545000000000002</v>
      </c>
      <c r="V21" s="31">
        <f t="shared" si="6"/>
        <v>57.517749999999999</v>
      </c>
      <c r="W21" s="16">
        <v>171</v>
      </c>
      <c r="X21" s="31">
        <f t="shared" si="7"/>
        <v>162.44999999999999</v>
      </c>
      <c r="Y21" s="16">
        <v>180</v>
      </c>
      <c r="Z21" s="16">
        <f t="shared" si="8"/>
        <v>171</v>
      </c>
      <c r="AA21" s="17"/>
      <c r="AB21" s="17"/>
    </row>
    <row r="22" spans="1:28" ht="14.25" customHeight="1">
      <c r="A22" s="5"/>
      <c r="B22" s="75" t="s">
        <v>1013</v>
      </c>
      <c r="C22" s="62" t="s">
        <v>533</v>
      </c>
      <c r="D22" s="46">
        <v>159</v>
      </c>
      <c r="E22" s="46">
        <v>170</v>
      </c>
      <c r="F22" s="46">
        <v>180</v>
      </c>
      <c r="G22" s="46" t="s">
        <v>14</v>
      </c>
      <c r="H22" s="96" t="s">
        <v>17</v>
      </c>
      <c r="I22" s="43"/>
      <c r="J22" s="46"/>
      <c r="K22" s="46">
        <f t="shared" si="0"/>
        <v>0</v>
      </c>
      <c r="L22" s="6"/>
      <c r="M22" s="19"/>
      <c r="N22" s="19"/>
      <c r="O22" s="19"/>
      <c r="P22" s="16">
        <f t="shared" si="1"/>
        <v>0</v>
      </c>
      <c r="Q22" s="16" t="str">
        <f t="shared" si="2"/>
        <v/>
      </c>
      <c r="R22" s="16">
        <f t="shared" si="3"/>
        <v>0</v>
      </c>
      <c r="S22" s="16">
        <f t="shared" si="4"/>
        <v>0</v>
      </c>
      <c r="T22" s="16">
        <f t="shared" si="5"/>
        <v>0</v>
      </c>
      <c r="U22" s="32">
        <v>60.545999999999999</v>
      </c>
      <c r="V22" s="31">
        <f t="shared" si="6"/>
        <v>57.518699999999995</v>
      </c>
      <c r="W22" s="16">
        <v>170</v>
      </c>
      <c r="X22" s="31">
        <f t="shared" si="7"/>
        <v>161.5</v>
      </c>
      <c r="Y22" s="16">
        <v>180</v>
      </c>
      <c r="Z22" s="16">
        <f t="shared" si="8"/>
        <v>171</v>
      </c>
      <c r="AA22" s="17"/>
      <c r="AB22" s="17"/>
    </row>
    <row r="23" spans="1:28" ht="14.25" customHeight="1">
      <c r="A23" s="5"/>
      <c r="B23" s="75" t="s">
        <v>1014</v>
      </c>
      <c r="C23" s="62" t="s">
        <v>533</v>
      </c>
      <c r="D23" s="46">
        <v>160</v>
      </c>
      <c r="E23" s="46">
        <v>172</v>
      </c>
      <c r="F23" s="46">
        <v>182</v>
      </c>
      <c r="G23" s="46" t="s">
        <v>14</v>
      </c>
      <c r="H23" s="96" t="s">
        <v>17</v>
      </c>
      <c r="I23" s="43"/>
      <c r="J23" s="46"/>
      <c r="K23" s="46">
        <f t="shared" si="0"/>
        <v>0</v>
      </c>
      <c r="L23" s="6"/>
      <c r="M23" s="19"/>
      <c r="N23" s="19"/>
      <c r="O23" s="19"/>
      <c r="P23" s="16">
        <f t="shared" si="1"/>
        <v>0</v>
      </c>
      <c r="Q23" s="16" t="str">
        <f t="shared" si="2"/>
        <v/>
      </c>
      <c r="R23" s="16">
        <f t="shared" si="3"/>
        <v>0</v>
      </c>
      <c r="S23" s="16">
        <f t="shared" si="4"/>
        <v>0</v>
      </c>
      <c r="T23" s="16">
        <f t="shared" si="5"/>
        <v>0</v>
      </c>
      <c r="U23" s="32">
        <v>60.603000000000002</v>
      </c>
      <c r="V23" s="31">
        <f t="shared" si="6"/>
        <v>57.572849999999995</v>
      </c>
      <c r="W23" s="16">
        <v>172</v>
      </c>
      <c r="X23" s="31">
        <f t="shared" si="7"/>
        <v>163.4</v>
      </c>
      <c r="Y23" s="16">
        <v>182</v>
      </c>
      <c r="Z23" s="16">
        <f t="shared" si="8"/>
        <v>172.9</v>
      </c>
      <c r="AA23" s="17"/>
      <c r="AB23" s="17"/>
    </row>
    <row r="24" spans="1:28" ht="14.25" customHeight="1">
      <c r="A24" s="5"/>
      <c r="B24" s="75" t="s">
        <v>1067</v>
      </c>
      <c r="C24" s="62" t="s">
        <v>533</v>
      </c>
      <c r="D24" s="46">
        <v>106</v>
      </c>
      <c r="E24" s="46">
        <v>113</v>
      </c>
      <c r="F24" s="46">
        <v>119</v>
      </c>
      <c r="G24" s="46" t="s">
        <v>14</v>
      </c>
      <c r="H24" s="96" t="s">
        <v>17</v>
      </c>
      <c r="I24" s="43"/>
      <c r="J24" s="46"/>
      <c r="K24" s="46">
        <f t="shared" si="0"/>
        <v>0</v>
      </c>
      <c r="L24" s="6"/>
      <c r="M24" s="19"/>
      <c r="N24" s="19"/>
      <c r="O24" s="19"/>
      <c r="P24" s="16">
        <f t="shared" si="1"/>
        <v>0</v>
      </c>
      <c r="Q24" s="16" t="str">
        <f t="shared" si="2"/>
        <v/>
      </c>
      <c r="R24" s="16">
        <f t="shared" si="3"/>
        <v>0</v>
      </c>
      <c r="S24" s="16">
        <f t="shared" si="4"/>
        <v>0</v>
      </c>
      <c r="T24" s="16">
        <f t="shared" si="5"/>
        <v>0</v>
      </c>
      <c r="U24" s="32">
        <v>60.540999999999997</v>
      </c>
      <c r="V24" s="31">
        <f t="shared" si="6"/>
        <v>57.513949999999994</v>
      </c>
      <c r="W24" s="16">
        <v>113</v>
      </c>
      <c r="X24" s="31">
        <f t="shared" si="7"/>
        <v>107.35</v>
      </c>
      <c r="Y24" s="16">
        <v>119</v>
      </c>
      <c r="Z24" s="16">
        <f t="shared" si="8"/>
        <v>113.05</v>
      </c>
      <c r="AA24" s="17"/>
      <c r="AB24" s="17"/>
    </row>
    <row r="25" spans="1:28" ht="14.25" customHeight="1">
      <c r="A25" s="5"/>
      <c r="B25" s="75" t="s">
        <v>1015</v>
      </c>
      <c r="C25" s="62" t="s">
        <v>533</v>
      </c>
      <c r="D25" s="46">
        <v>182</v>
      </c>
      <c r="E25" s="46">
        <v>194</v>
      </c>
      <c r="F25" s="46">
        <v>204</v>
      </c>
      <c r="G25" s="46" t="s">
        <v>14</v>
      </c>
      <c r="H25" s="96" t="s">
        <v>17</v>
      </c>
      <c r="I25" s="43"/>
      <c r="J25" s="46"/>
      <c r="K25" s="46">
        <f t="shared" si="0"/>
        <v>0</v>
      </c>
      <c r="L25" s="6"/>
      <c r="M25" s="19"/>
      <c r="N25" s="19"/>
      <c r="O25" s="19"/>
      <c r="P25" s="16">
        <f t="shared" si="1"/>
        <v>0</v>
      </c>
      <c r="Q25" s="16" t="str">
        <f t="shared" si="2"/>
        <v/>
      </c>
      <c r="R25" s="16">
        <f t="shared" si="3"/>
        <v>0</v>
      </c>
      <c r="S25" s="16">
        <f t="shared" si="4"/>
        <v>0</v>
      </c>
      <c r="T25" s="16">
        <f t="shared" si="5"/>
        <v>0</v>
      </c>
      <c r="U25" s="32">
        <v>60.542000000000002</v>
      </c>
      <c r="V25" s="31">
        <f t="shared" si="6"/>
        <v>57.514899999999997</v>
      </c>
      <c r="W25" s="16">
        <v>194</v>
      </c>
      <c r="X25" s="31">
        <f t="shared" si="7"/>
        <v>184.29999999999998</v>
      </c>
      <c r="Y25" s="16">
        <v>204</v>
      </c>
      <c r="Z25" s="16">
        <f t="shared" si="8"/>
        <v>193.79999999999998</v>
      </c>
      <c r="AA25" s="17"/>
      <c r="AB25" s="17"/>
    </row>
    <row r="26" spans="1:28" ht="14.25" customHeight="1">
      <c r="A26" s="5"/>
      <c r="B26" s="75" t="s">
        <v>1016</v>
      </c>
      <c r="C26" s="62" t="s">
        <v>533</v>
      </c>
      <c r="D26" s="46">
        <v>191</v>
      </c>
      <c r="E26" s="46">
        <v>205</v>
      </c>
      <c r="F26" s="46">
        <v>216</v>
      </c>
      <c r="G26" s="46" t="s">
        <v>14</v>
      </c>
      <c r="H26" s="96" t="s">
        <v>17</v>
      </c>
      <c r="I26" s="43"/>
      <c r="J26" s="46"/>
      <c r="K26" s="46">
        <f t="shared" si="0"/>
        <v>0</v>
      </c>
      <c r="L26" s="6"/>
      <c r="M26" s="19"/>
      <c r="N26" s="19"/>
      <c r="O26" s="19"/>
      <c r="P26" s="16">
        <f t="shared" si="1"/>
        <v>0</v>
      </c>
      <c r="Q26" s="16" t="str">
        <f t="shared" si="2"/>
        <v/>
      </c>
      <c r="R26" s="16">
        <f t="shared" si="3"/>
        <v>0</v>
      </c>
      <c r="S26" s="16">
        <f t="shared" si="4"/>
        <v>0</v>
      </c>
      <c r="T26" s="16">
        <f t="shared" si="5"/>
        <v>0</v>
      </c>
      <c r="U26" s="32">
        <v>60.600999999999999</v>
      </c>
      <c r="V26" s="31">
        <f t="shared" si="6"/>
        <v>57.570949999999996</v>
      </c>
      <c r="W26" s="16">
        <v>205</v>
      </c>
      <c r="X26" s="31">
        <f t="shared" si="7"/>
        <v>194.75</v>
      </c>
      <c r="Y26" s="16">
        <v>216</v>
      </c>
      <c r="Z26" s="16">
        <f t="shared" si="8"/>
        <v>205.2</v>
      </c>
      <c r="AA26" s="17"/>
      <c r="AB26" s="17"/>
    </row>
    <row r="27" spans="1:28" ht="14.25" customHeight="1">
      <c r="A27" s="5"/>
      <c r="B27" s="71" t="s">
        <v>13</v>
      </c>
      <c r="C27" s="58"/>
      <c r="D27" s="24"/>
      <c r="E27" s="24"/>
      <c r="F27" s="24" t="s">
        <v>851</v>
      </c>
      <c r="G27" s="24"/>
      <c r="H27" s="95"/>
      <c r="I27" s="11"/>
      <c r="J27" s="24"/>
      <c r="K27" s="24"/>
      <c r="L27" s="6"/>
      <c r="M27" s="19"/>
      <c r="N27" s="19"/>
      <c r="O27" s="19"/>
      <c r="P27" s="16">
        <f t="shared" si="1"/>
        <v>0</v>
      </c>
      <c r="Q27" s="16" t="str">
        <f t="shared" si="2"/>
        <v/>
      </c>
      <c r="R27" s="16">
        <f t="shared" si="3"/>
        <v>0</v>
      </c>
      <c r="S27" s="16">
        <f t="shared" si="4"/>
        <v>0</v>
      </c>
      <c r="T27" s="16">
        <f t="shared" si="5"/>
        <v>0</v>
      </c>
      <c r="U27" s="32"/>
      <c r="V27" s="31">
        <f t="shared" si="6"/>
        <v>0</v>
      </c>
      <c r="W27" s="16"/>
      <c r="X27" s="31">
        <f t="shared" si="7"/>
        <v>0</v>
      </c>
      <c r="Y27" s="16"/>
      <c r="Z27" s="16">
        <f t="shared" si="8"/>
        <v>0</v>
      </c>
      <c r="AA27" s="17"/>
      <c r="AB27" s="17"/>
    </row>
    <row r="28" spans="1:28" ht="14.25" customHeight="1">
      <c r="A28" s="5"/>
      <c r="B28" s="75" t="s">
        <v>1145</v>
      </c>
      <c r="C28" s="62" t="s">
        <v>533</v>
      </c>
      <c r="D28" s="46">
        <v>34.200000000000003</v>
      </c>
      <c r="E28" s="46">
        <v>37.049999999999997</v>
      </c>
      <c r="F28" s="46">
        <v>38.950000000000003</v>
      </c>
      <c r="G28" s="46" t="s">
        <v>20</v>
      </c>
      <c r="H28" s="96" t="s">
        <v>454</v>
      </c>
      <c r="I28" s="43"/>
      <c r="J28" s="46"/>
      <c r="K28" s="46">
        <f t="shared" ref="K28:K49" si="18">IF($R$5&gt;30000,D28*J28,IF(AND($S$5&gt;15000),E28*J28,F28*J28))</f>
        <v>0</v>
      </c>
      <c r="L28" s="6"/>
      <c r="M28" s="19"/>
      <c r="N28" s="19"/>
      <c r="O28" s="19"/>
      <c r="P28" s="16">
        <f t="shared" ref="P28:P49" si="19">J28*M28</f>
        <v>0</v>
      </c>
      <c r="Q28" s="16" t="str">
        <f t="shared" ref="Q28:Q49" si="20">IF(I28&gt;1.01,J28/I28*0.21,"")</f>
        <v/>
      </c>
      <c r="R28" s="16">
        <f t="shared" ref="R28:R49" si="21">J28*D28</f>
        <v>0</v>
      </c>
      <c r="S28" s="16">
        <f t="shared" ref="S28:S49" si="22">J28*E28</f>
        <v>0</v>
      </c>
      <c r="T28" s="16">
        <f t="shared" ref="T28:T49" si="23">Y28*J28</f>
        <v>0</v>
      </c>
      <c r="U28" s="32">
        <v>60.845999999999997</v>
      </c>
      <c r="V28" s="31">
        <f t="shared" ref="V28:V49" si="24">U28*0.95</f>
        <v>57.803699999999992</v>
      </c>
      <c r="W28" s="16">
        <v>37.049999999999997</v>
      </c>
      <c r="X28" s="31">
        <f t="shared" ref="X28:X49" si="25">W28*0.95</f>
        <v>35.197499999999998</v>
      </c>
      <c r="Y28" s="16">
        <v>38.950000000000003</v>
      </c>
      <c r="Z28" s="16">
        <f t="shared" ref="Z28:Z49" si="26">Y28*0.95</f>
        <v>37.002499999999998</v>
      </c>
      <c r="AA28" s="17"/>
      <c r="AB28" s="17"/>
    </row>
    <row r="29" spans="1:28" ht="14.25" customHeight="1">
      <c r="A29" s="5"/>
      <c r="B29" s="75" t="s">
        <v>1144</v>
      </c>
      <c r="C29" s="62" t="s">
        <v>533</v>
      </c>
      <c r="D29" s="46">
        <v>34.200000000000003</v>
      </c>
      <c r="E29" s="46">
        <v>37.049999999999997</v>
      </c>
      <c r="F29" s="46">
        <v>38.950000000000003</v>
      </c>
      <c r="G29" s="46" t="s">
        <v>20</v>
      </c>
      <c r="H29" s="96" t="s">
        <v>454</v>
      </c>
      <c r="I29" s="43"/>
      <c r="J29" s="46"/>
      <c r="K29" s="46">
        <f t="shared" si="18"/>
        <v>0</v>
      </c>
      <c r="L29" s="6"/>
      <c r="M29" s="19"/>
      <c r="N29" s="19"/>
      <c r="O29" s="19"/>
      <c r="P29" s="16">
        <f t="shared" si="19"/>
        <v>0</v>
      </c>
      <c r="Q29" s="16" t="str">
        <f t="shared" si="20"/>
        <v/>
      </c>
      <c r="R29" s="16">
        <f t="shared" si="21"/>
        <v>0</v>
      </c>
      <c r="S29" s="16">
        <f t="shared" si="22"/>
        <v>0</v>
      </c>
      <c r="T29" s="16">
        <f t="shared" si="23"/>
        <v>0</v>
      </c>
      <c r="U29" s="32">
        <v>60.848999999999997</v>
      </c>
      <c r="V29" s="31">
        <f t="shared" si="24"/>
        <v>57.806549999999994</v>
      </c>
      <c r="W29" s="16">
        <v>37.049999999999997</v>
      </c>
      <c r="X29" s="31">
        <f t="shared" si="25"/>
        <v>35.197499999999998</v>
      </c>
      <c r="Y29" s="16">
        <v>38.950000000000003</v>
      </c>
      <c r="Z29" s="16">
        <f t="shared" si="26"/>
        <v>37.002499999999998</v>
      </c>
      <c r="AA29" s="17"/>
      <c r="AB29" s="17"/>
    </row>
    <row r="30" spans="1:28" ht="14.25" customHeight="1">
      <c r="A30" s="5"/>
      <c r="B30" s="75" t="s">
        <v>1146</v>
      </c>
      <c r="C30" s="62" t="s">
        <v>533</v>
      </c>
      <c r="D30" s="46">
        <v>34.200000000000003</v>
      </c>
      <c r="E30" s="46">
        <v>37.049999999999997</v>
      </c>
      <c r="F30" s="46">
        <v>38.950000000000003</v>
      </c>
      <c r="G30" s="46" t="s">
        <v>20</v>
      </c>
      <c r="H30" s="96" t="s">
        <v>454</v>
      </c>
      <c r="I30" s="43"/>
      <c r="J30" s="46"/>
      <c r="K30" s="46">
        <f t="shared" si="18"/>
        <v>0</v>
      </c>
      <c r="L30" s="6"/>
      <c r="M30" s="19"/>
      <c r="N30" s="19"/>
      <c r="O30" s="19"/>
      <c r="P30" s="16">
        <f t="shared" si="19"/>
        <v>0</v>
      </c>
      <c r="Q30" s="16" t="str">
        <f t="shared" si="20"/>
        <v/>
      </c>
      <c r="R30" s="16">
        <f t="shared" si="21"/>
        <v>0</v>
      </c>
      <c r="S30" s="16">
        <f t="shared" si="22"/>
        <v>0</v>
      </c>
      <c r="T30" s="16">
        <f t="shared" si="23"/>
        <v>0</v>
      </c>
      <c r="U30" s="32">
        <v>60.84</v>
      </c>
      <c r="V30" s="31">
        <f t="shared" si="24"/>
        <v>57.798000000000002</v>
      </c>
      <c r="W30" s="16">
        <v>37.049999999999997</v>
      </c>
      <c r="X30" s="31">
        <f t="shared" si="25"/>
        <v>35.197499999999998</v>
      </c>
      <c r="Y30" s="16">
        <v>38.950000000000003</v>
      </c>
      <c r="Z30" s="16">
        <f t="shared" si="26"/>
        <v>37.002499999999998</v>
      </c>
      <c r="AA30" s="17"/>
      <c r="AB30" s="17"/>
    </row>
    <row r="31" spans="1:28" ht="14.25" customHeight="1">
      <c r="A31" s="5"/>
      <c r="B31" s="75" t="s">
        <v>1155</v>
      </c>
      <c r="C31" s="62" t="s">
        <v>533</v>
      </c>
      <c r="D31" s="46">
        <v>34.200000000000003</v>
      </c>
      <c r="E31" s="46">
        <v>37.049999999999997</v>
      </c>
      <c r="F31" s="46">
        <v>38.950000000000003</v>
      </c>
      <c r="G31" s="46" t="s">
        <v>20</v>
      </c>
      <c r="H31" s="96" t="s">
        <v>454</v>
      </c>
      <c r="I31" s="43"/>
      <c r="J31" s="46"/>
      <c r="K31" s="46">
        <f t="shared" si="18"/>
        <v>0</v>
      </c>
      <c r="L31" s="6"/>
      <c r="M31" s="19"/>
      <c r="N31" s="19"/>
      <c r="O31" s="19"/>
      <c r="P31" s="16">
        <f t="shared" si="19"/>
        <v>0</v>
      </c>
      <c r="Q31" s="16" t="str">
        <f t="shared" si="20"/>
        <v/>
      </c>
      <c r="R31" s="16">
        <f t="shared" si="21"/>
        <v>0</v>
      </c>
      <c r="S31" s="16">
        <f t="shared" si="22"/>
        <v>0</v>
      </c>
      <c r="T31" s="16">
        <f t="shared" si="23"/>
        <v>0</v>
      </c>
      <c r="U31" s="32">
        <v>60.838999999999999</v>
      </c>
      <c r="V31" s="31">
        <f t="shared" si="24"/>
        <v>57.797049999999999</v>
      </c>
      <c r="W31" s="16">
        <v>37.049999999999997</v>
      </c>
      <c r="X31" s="31">
        <f t="shared" si="25"/>
        <v>35.197499999999998</v>
      </c>
      <c r="Y31" s="16">
        <v>38.950000000000003</v>
      </c>
      <c r="Z31" s="16">
        <f t="shared" si="26"/>
        <v>37.002499999999998</v>
      </c>
      <c r="AA31" s="17"/>
      <c r="AB31" s="17"/>
    </row>
    <row r="32" spans="1:28" ht="14.25" customHeight="1">
      <c r="A32" s="5"/>
      <c r="B32" s="75" t="s">
        <v>1164</v>
      </c>
      <c r="C32" s="62" t="s">
        <v>533</v>
      </c>
      <c r="D32" s="46">
        <v>40.380000000000003</v>
      </c>
      <c r="E32" s="46">
        <v>43.23</v>
      </c>
      <c r="F32" s="46">
        <v>46.55</v>
      </c>
      <c r="G32" s="46" t="s">
        <v>456</v>
      </c>
      <c r="H32" s="96" t="s">
        <v>454</v>
      </c>
      <c r="I32" s="43"/>
      <c r="J32" s="46"/>
      <c r="K32" s="46">
        <f t="shared" si="18"/>
        <v>0</v>
      </c>
      <c r="L32" s="6"/>
      <c r="M32" s="19"/>
      <c r="N32" s="19"/>
      <c r="O32" s="19"/>
      <c r="P32" s="16">
        <f t="shared" si="19"/>
        <v>0</v>
      </c>
      <c r="Q32" s="16" t="str">
        <f t="shared" si="20"/>
        <v/>
      </c>
      <c r="R32" s="16">
        <f t="shared" si="21"/>
        <v>0</v>
      </c>
      <c r="S32" s="16">
        <f t="shared" si="22"/>
        <v>0</v>
      </c>
      <c r="T32" s="16">
        <f t="shared" si="23"/>
        <v>0</v>
      </c>
      <c r="U32" s="32">
        <v>60.857999999999997</v>
      </c>
      <c r="V32" s="31">
        <f t="shared" si="24"/>
        <v>57.815099999999994</v>
      </c>
      <c r="W32" s="16">
        <v>43.23</v>
      </c>
      <c r="X32" s="31">
        <f t="shared" si="25"/>
        <v>41.068499999999993</v>
      </c>
      <c r="Y32" s="16">
        <v>46.55</v>
      </c>
      <c r="Z32" s="16">
        <f t="shared" si="26"/>
        <v>44.222499999999997</v>
      </c>
      <c r="AA32" s="17"/>
      <c r="AB32" s="17"/>
    </row>
    <row r="33" spans="1:28" ht="14.25" customHeight="1">
      <c r="A33" s="5"/>
      <c r="B33" s="75" t="s">
        <v>1157</v>
      </c>
      <c r="C33" s="62" t="s">
        <v>533</v>
      </c>
      <c r="D33" s="46">
        <v>40.380000000000003</v>
      </c>
      <c r="E33" s="46">
        <v>43.23</v>
      </c>
      <c r="F33" s="46">
        <v>46.55</v>
      </c>
      <c r="G33" s="46" t="s">
        <v>456</v>
      </c>
      <c r="H33" s="96" t="s">
        <v>454</v>
      </c>
      <c r="I33" s="43"/>
      <c r="J33" s="46"/>
      <c r="K33" s="46">
        <f t="shared" si="18"/>
        <v>0</v>
      </c>
      <c r="L33" s="6"/>
      <c r="M33" s="19"/>
      <c r="N33" s="19"/>
      <c r="O33" s="19"/>
      <c r="P33" s="16">
        <f t="shared" si="19"/>
        <v>0</v>
      </c>
      <c r="Q33" s="16" t="str">
        <f t="shared" si="20"/>
        <v/>
      </c>
      <c r="R33" s="16">
        <f t="shared" si="21"/>
        <v>0</v>
      </c>
      <c r="S33" s="16">
        <f t="shared" si="22"/>
        <v>0</v>
      </c>
      <c r="T33" s="16">
        <f t="shared" si="23"/>
        <v>0</v>
      </c>
      <c r="U33" s="32">
        <v>60.854999999999997</v>
      </c>
      <c r="V33" s="31">
        <f t="shared" si="24"/>
        <v>57.812249999999992</v>
      </c>
      <c r="W33" s="16">
        <v>43.23</v>
      </c>
      <c r="X33" s="31">
        <f t="shared" si="25"/>
        <v>41.068499999999993</v>
      </c>
      <c r="Y33" s="16">
        <v>46.55</v>
      </c>
      <c r="Z33" s="16">
        <f t="shared" si="26"/>
        <v>44.222499999999997</v>
      </c>
      <c r="AA33" s="17"/>
      <c r="AB33" s="17"/>
    </row>
    <row r="34" spans="1:28" ht="14.25" customHeight="1">
      <c r="A34" s="5"/>
      <c r="B34" s="75" t="s">
        <v>1159</v>
      </c>
      <c r="C34" s="62" t="s">
        <v>533</v>
      </c>
      <c r="D34" s="46">
        <v>40.380000000000003</v>
      </c>
      <c r="E34" s="46">
        <v>43.23</v>
      </c>
      <c r="F34" s="46">
        <v>46.55</v>
      </c>
      <c r="G34" s="46" t="s">
        <v>456</v>
      </c>
      <c r="H34" s="96" t="s">
        <v>454</v>
      </c>
      <c r="I34" s="43"/>
      <c r="J34" s="46"/>
      <c r="K34" s="46">
        <f t="shared" si="18"/>
        <v>0</v>
      </c>
      <c r="L34" s="6"/>
      <c r="M34" s="19"/>
      <c r="N34" s="19"/>
      <c r="O34" s="19"/>
      <c r="P34" s="16">
        <f t="shared" si="19"/>
        <v>0</v>
      </c>
      <c r="Q34" s="16" t="str">
        <f t="shared" si="20"/>
        <v/>
      </c>
      <c r="R34" s="16">
        <f t="shared" si="21"/>
        <v>0</v>
      </c>
      <c r="S34" s="16">
        <f t="shared" si="22"/>
        <v>0</v>
      </c>
      <c r="T34" s="16">
        <f t="shared" si="23"/>
        <v>0</v>
      </c>
      <c r="U34" s="32">
        <v>60.866</v>
      </c>
      <c r="V34" s="31">
        <f t="shared" si="24"/>
        <v>57.822699999999998</v>
      </c>
      <c r="W34" s="16">
        <v>43.23</v>
      </c>
      <c r="X34" s="31">
        <f t="shared" si="25"/>
        <v>41.068499999999993</v>
      </c>
      <c r="Y34" s="16">
        <v>46.55</v>
      </c>
      <c r="Z34" s="16">
        <f t="shared" si="26"/>
        <v>44.222499999999997</v>
      </c>
      <c r="AA34" s="17"/>
      <c r="AB34" s="17"/>
    </row>
    <row r="35" spans="1:28" ht="14.25" customHeight="1">
      <c r="A35" s="5"/>
      <c r="B35" s="75" t="s">
        <v>1163</v>
      </c>
      <c r="C35" s="62" t="s">
        <v>533</v>
      </c>
      <c r="D35" s="46">
        <v>37.049999999999997</v>
      </c>
      <c r="E35" s="46">
        <v>39.9</v>
      </c>
      <c r="F35" s="46">
        <v>41.8</v>
      </c>
      <c r="G35" s="46" t="s">
        <v>20</v>
      </c>
      <c r="H35" s="96" t="s">
        <v>454</v>
      </c>
      <c r="I35" s="43"/>
      <c r="J35" s="46"/>
      <c r="K35" s="46">
        <f t="shared" si="18"/>
        <v>0</v>
      </c>
      <c r="L35" s="6"/>
      <c r="M35" s="19"/>
      <c r="N35" s="19"/>
      <c r="O35" s="19"/>
      <c r="P35" s="16">
        <f t="shared" si="19"/>
        <v>0</v>
      </c>
      <c r="Q35" s="16" t="str">
        <f t="shared" si="20"/>
        <v/>
      </c>
      <c r="R35" s="16">
        <f t="shared" si="21"/>
        <v>0</v>
      </c>
      <c r="S35" s="16">
        <f t="shared" si="22"/>
        <v>0</v>
      </c>
      <c r="T35" s="16">
        <f t="shared" si="23"/>
        <v>0</v>
      </c>
      <c r="U35" s="32">
        <v>60.898000000000003</v>
      </c>
      <c r="V35" s="31">
        <f t="shared" si="24"/>
        <v>57.853099999999998</v>
      </c>
      <c r="W35" s="16">
        <v>39.9</v>
      </c>
      <c r="X35" s="31">
        <f t="shared" si="25"/>
        <v>37.904999999999994</v>
      </c>
      <c r="Y35" s="16">
        <v>41.8</v>
      </c>
      <c r="Z35" s="16">
        <f t="shared" si="26"/>
        <v>39.709999999999994</v>
      </c>
      <c r="AA35" s="17"/>
      <c r="AB35" s="17"/>
    </row>
    <row r="36" spans="1:28" ht="14.25" customHeight="1">
      <c r="A36" s="5"/>
      <c r="B36" s="75" t="s">
        <v>1151</v>
      </c>
      <c r="C36" s="62" t="s">
        <v>533</v>
      </c>
      <c r="D36" s="46">
        <v>37.049999999999997</v>
      </c>
      <c r="E36" s="46">
        <v>39.9</v>
      </c>
      <c r="F36" s="46">
        <v>41.8</v>
      </c>
      <c r="G36" s="46" t="s">
        <v>20</v>
      </c>
      <c r="H36" s="96" t="s">
        <v>454</v>
      </c>
      <c r="I36" s="43"/>
      <c r="J36" s="46"/>
      <c r="K36" s="46">
        <f t="shared" si="18"/>
        <v>0</v>
      </c>
      <c r="L36" s="6"/>
      <c r="M36" s="19"/>
      <c r="N36" s="19"/>
      <c r="O36" s="19"/>
      <c r="P36" s="16">
        <f t="shared" si="19"/>
        <v>0</v>
      </c>
      <c r="Q36" s="16" t="str">
        <f t="shared" si="20"/>
        <v/>
      </c>
      <c r="R36" s="16">
        <f t="shared" si="21"/>
        <v>0</v>
      </c>
      <c r="S36" s="16">
        <f t="shared" si="22"/>
        <v>0</v>
      </c>
      <c r="T36" s="16">
        <f t="shared" si="23"/>
        <v>0</v>
      </c>
      <c r="U36" s="32">
        <v>60.844999999999999</v>
      </c>
      <c r="V36" s="31">
        <f t="shared" si="24"/>
        <v>57.802749999999996</v>
      </c>
      <c r="W36" s="16">
        <v>39.9</v>
      </c>
      <c r="X36" s="31">
        <f t="shared" si="25"/>
        <v>37.904999999999994</v>
      </c>
      <c r="Y36" s="16">
        <v>41.8</v>
      </c>
      <c r="Z36" s="16">
        <f t="shared" si="26"/>
        <v>39.709999999999994</v>
      </c>
      <c r="AA36" s="17"/>
      <c r="AB36" s="17"/>
    </row>
    <row r="37" spans="1:28" ht="14.25" customHeight="1">
      <c r="A37" s="5"/>
      <c r="B37" s="75" t="s">
        <v>1152</v>
      </c>
      <c r="C37" s="62" t="s">
        <v>533</v>
      </c>
      <c r="D37" s="46">
        <v>37.049999999999997</v>
      </c>
      <c r="E37" s="46">
        <v>39.9</v>
      </c>
      <c r="F37" s="46">
        <v>41.8</v>
      </c>
      <c r="G37" s="46" t="s">
        <v>20</v>
      </c>
      <c r="H37" s="96" t="s">
        <v>454</v>
      </c>
      <c r="I37" s="43"/>
      <c r="J37" s="46"/>
      <c r="K37" s="46">
        <f t="shared" si="18"/>
        <v>0</v>
      </c>
      <c r="L37" s="6"/>
      <c r="M37" s="19"/>
      <c r="N37" s="19"/>
      <c r="O37" s="19"/>
      <c r="P37" s="16">
        <f t="shared" si="19"/>
        <v>0</v>
      </c>
      <c r="Q37" s="16" t="str">
        <f t="shared" si="20"/>
        <v/>
      </c>
      <c r="R37" s="16">
        <f t="shared" si="21"/>
        <v>0</v>
      </c>
      <c r="S37" s="16">
        <f t="shared" si="22"/>
        <v>0</v>
      </c>
      <c r="T37" s="16">
        <f t="shared" si="23"/>
        <v>0</v>
      </c>
      <c r="U37" s="32">
        <v>60.847000000000001</v>
      </c>
      <c r="V37" s="31">
        <f t="shared" si="24"/>
        <v>57.804649999999995</v>
      </c>
      <c r="W37" s="16">
        <v>39.9</v>
      </c>
      <c r="X37" s="31">
        <f t="shared" si="25"/>
        <v>37.904999999999994</v>
      </c>
      <c r="Y37" s="16">
        <v>41.8</v>
      </c>
      <c r="Z37" s="16">
        <f t="shared" si="26"/>
        <v>39.709999999999994</v>
      </c>
      <c r="AA37" s="17"/>
      <c r="AB37" s="17"/>
    </row>
    <row r="38" spans="1:28" ht="14.25" customHeight="1">
      <c r="A38" s="5"/>
      <c r="B38" s="75" t="s">
        <v>1153</v>
      </c>
      <c r="C38" s="62" t="s">
        <v>533</v>
      </c>
      <c r="D38" s="42">
        <v>37.049999999999997</v>
      </c>
      <c r="E38" s="42">
        <v>39.9</v>
      </c>
      <c r="F38" s="42">
        <v>41.8</v>
      </c>
      <c r="G38" s="42" t="s">
        <v>20</v>
      </c>
      <c r="H38" s="97" t="s">
        <v>454</v>
      </c>
      <c r="I38" s="80"/>
      <c r="J38" s="42"/>
      <c r="K38" s="42">
        <f t="shared" si="18"/>
        <v>0</v>
      </c>
      <c r="L38" s="1"/>
      <c r="M38" s="19"/>
      <c r="N38" s="19"/>
      <c r="O38" s="19"/>
      <c r="P38" s="17">
        <f t="shared" si="19"/>
        <v>0</v>
      </c>
      <c r="Q38" s="17" t="str">
        <f t="shared" si="20"/>
        <v/>
      </c>
      <c r="R38" s="17">
        <f t="shared" si="21"/>
        <v>0</v>
      </c>
      <c r="S38" s="17">
        <f t="shared" si="22"/>
        <v>0</v>
      </c>
      <c r="T38" s="17">
        <f t="shared" si="23"/>
        <v>0</v>
      </c>
      <c r="U38" s="33">
        <v>60.847999999999999</v>
      </c>
      <c r="V38" s="34">
        <f t="shared" si="24"/>
        <v>57.805599999999998</v>
      </c>
      <c r="W38" s="17">
        <v>39.9</v>
      </c>
      <c r="X38" s="34">
        <f t="shared" si="25"/>
        <v>37.904999999999994</v>
      </c>
      <c r="Y38" s="17">
        <v>41.8</v>
      </c>
      <c r="Z38" s="17">
        <f t="shared" si="26"/>
        <v>39.709999999999994</v>
      </c>
      <c r="AA38" s="17"/>
      <c r="AB38" s="17"/>
    </row>
    <row r="39" spans="1:28" ht="14.25" customHeight="1">
      <c r="A39" s="5"/>
      <c r="B39" s="75" t="s">
        <v>1160</v>
      </c>
      <c r="C39" s="62" t="s">
        <v>533</v>
      </c>
      <c r="D39" s="46">
        <v>61.75</v>
      </c>
      <c r="E39" s="46">
        <v>65.55</v>
      </c>
      <c r="F39" s="46">
        <v>69.349999999999994</v>
      </c>
      <c r="G39" s="46" t="s">
        <v>20</v>
      </c>
      <c r="H39" s="96" t="s">
        <v>454</v>
      </c>
      <c r="I39" s="43"/>
      <c r="J39" s="46"/>
      <c r="K39" s="46">
        <f t="shared" si="18"/>
        <v>0</v>
      </c>
      <c r="L39" s="6"/>
      <c r="M39" s="19"/>
      <c r="N39" s="19"/>
      <c r="O39" s="19"/>
      <c r="P39" s="16">
        <f t="shared" si="19"/>
        <v>0</v>
      </c>
      <c r="Q39" s="16" t="str">
        <f t="shared" si="20"/>
        <v/>
      </c>
      <c r="R39" s="16">
        <f t="shared" si="21"/>
        <v>0</v>
      </c>
      <c r="S39" s="16">
        <f t="shared" si="22"/>
        <v>0</v>
      </c>
      <c r="T39" s="16">
        <f t="shared" si="23"/>
        <v>0</v>
      </c>
      <c r="U39" s="32">
        <v>60.868000000000002</v>
      </c>
      <c r="V39" s="31">
        <f t="shared" si="24"/>
        <v>57.824599999999997</v>
      </c>
      <c r="W39" s="16">
        <v>65.55</v>
      </c>
      <c r="X39" s="31">
        <f t="shared" si="25"/>
        <v>62.272499999999994</v>
      </c>
      <c r="Y39" s="16">
        <v>69.349999999999994</v>
      </c>
      <c r="Z39" s="16">
        <f t="shared" si="26"/>
        <v>65.882499999999993</v>
      </c>
      <c r="AA39" s="17"/>
      <c r="AB39" s="17"/>
    </row>
    <row r="40" spans="1:28" ht="14.25" customHeight="1">
      <c r="A40" s="5"/>
      <c r="B40" s="75" t="s">
        <v>1156</v>
      </c>
      <c r="C40" s="62" t="s">
        <v>533</v>
      </c>
      <c r="D40" s="46">
        <v>61.75</v>
      </c>
      <c r="E40" s="46">
        <v>65.55</v>
      </c>
      <c r="F40" s="46">
        <v>69.349999999999994</v>
      </c>
      <c r="G40" s="46" t="s">
        <v>20</v>
      </c>
      <c r="H40" s="96" t="s">
        <v>454</v>
      </c>
      <c r="I40" s="43"/>
      <c r="J40" s="46"/>
      <c r="K40" s="46">
        <f t="shared" si="18"/>
        <v>0</v>
      </c>
      <c r="L40" s="6"/>
      <c r="M40" s="19"/>
      <c r="N40" s="19"/>
      <c r="O40" s="19"/>
      <c r="P40" s="16">
        <f t="shared" si="19"/>
        <v>0</v>
      </c>
      <c r="Q40" s="16" t="str">
        <f t="shared" si="20"/>
        <v/>
      </c>
      <c r="R40" s="16">
        <f t="shared" si="21"/>
        <v>0</v>
      </c>
      <c r="S40" s="16">
        <f t="shared" si="22"/>
        <v>0</v>
      </c>
      <c r="T40" s="16">
        <f t="shared" si="23"/>
        <v>0</v>
      </c>
      <c r="U40" s="32">
        <v>60.851999999999997</v>
      </c>
      <c r="V40" s="31">
        <f t="shared" si="24"/>
        <v>57.809399999999997</v>
      </c>
      <c r="W40" s="16">
        <v>65.55</v>
      </c>
      <c r="X40" s="31">
        <f t="shared" si="25"/>
        <v>62.272499999999994</v>
      </c>
      <c r="Y40" s="16">
        <v>69.349999999999994</v>
      </c>
      <c r="Z40" s="16">
        <f t="shared" si="26"/>
        <v>65.882499999999993</v>
      </c>
      <c r="AA40" s="17"/>
      <c r="AB40" s="17"/>
    </row>
    <row r="41" spans="1:28" ht="14.25" customHeight="1">
      <c r="A41" s="5"/>
      <c r="B41" s="75" t="s">
        <v>1147</v>
      </c>
      <c r="C41" s="62" t="s">
        <v>533</v>
      </c>
      <c r="D41" s="46">
        <v>61.75</v>
      </c>
      <c r="E41" s="46">
        <v>65.55</v>
      </c>
      <c r="F41" s="46">
        <v>69.349999999999994</v>
      </c>
      <c r="G41" s="46" t="s">
        <v>20</v>
      </c>
      <c r="H41" s="96" t="s">
        <v>454</v>
      </c>
      <c r="I41" s="43"/>
      <c r="J41" s="46"/>
      <c r="K41" s="46">
        <f t="shared" si="18"/>
        <v>0</v>
      </c>
      <c r="L41" s="6"/>
      <c r="M41" s="19"/>
      <c r="N41" s="19"/>
      <c r="O41" s="19"/>
      <c r="P41" s="16">
        <f t="shared" si="19"/>
        <v>0</v>
      </c>
      <c r="Q41" s="16" t="str">
        <f t="shared" si="20"/>
        <v/>
      </c>
      <c r="R41" s="16">
        <f t="shared" si="21"/>
        <v>0</v>
      </c>
      <c r="S41" s="16">
        <f t="shared" si="22"/>
        <v>0</v>
      </c>
      <c r="T41" s="16">
        <f t="shared" si="23"/>
        <v>0</v>
      </c>
      <c r="U41" s="32">
        <v>60.841999999999999</v>
      </c>
      <c r="V41" s="31">
        <f t="shared" si="24"/>
        <v>57.799899999999994</v>
      </c>
      <c r="W41" s="16">
        <v>65.55</v>
      </c>
      <c r="X41" s="31">
        <f t="shared" si="25"/>
        <v>62.272499999999994</v>
      </c>
      <c r="Y41" s="16">
        <v>69.349999999999994</v>
      </c>
      <c r="Z41" s="16">
        <f t="shared" si="26"/>
        <v>65.882499999999993</v>
      </c>
      <c r="AA41" s="17"/>
      <c r="AB41" s="17"/>
    </row>
    <row r="42" spans="1:28" ht="14.25" customHeight="1">
      <c r="A42" s="5"/>
      <c r="B42" s="75" t="s">
        <v>1148</v>
      </c>
      <c r="C42" s="62" t="s">
        <v>533</v>
      </c>
      <c r="D42" s="46">
        <v>61.75</v>
      </c>
      <c r="E42" s="46">
        <v>65.55</v>
      </c>
      <c r="F42" s="46">
        <v>69.349999999999994</v>
      </c>
      <c r="G42" s="46" t="s">
        <v>20</v>
      </c>
      <c r="H42" s="96" t="s">
        <v>454</v>
      </c>
      <c r="I42" s="43"/>
      <c r="J42" s="46"/>
      <c r="K42" s="46">
        <f t="shared" si="18"/>
        <v>0</v>
      </c>
      <c r="L42" s="6"/>
      <c r="M42" s="19"/>
      <c r="N42" s="19"/>
      <c r="O42" s="19"/>
      <c r="P42" s="16">
        <f t="shared" si="19"/>
        <v>0</v>
      </c>
      <c r="Q42" s="16" t="str">
        <f t="shared" si="20"/>
        <v/>
      </c>
      <c r="R42" s="16">
        <f t="shared" si="21"/>
        <v>0</v>
      </c>
      <c r="S42" s="16">
        <f t="shared" si="22"/>
        <v>0</v>
      </c>
      <c r="T42" s="16">
        <f t="shared" si="23"/>
        <v>0</v>
      </c>
      <c r="U42" s="32">
        <v>60.871000000000002</v>
      </c>
      <c r="V42" s="31">
        <f t="shared" si="24"/>
        <v>57.827449999999999</v>
      </c>
      <c r="W42" s="16">
        <v>65.55</v>
      </c>
      <c r="X42" s="31">
        <f t="shared" si="25"/>
        <v>62.272499999999994</v>
      </c>
      <c r="Y42" s="16">
        <v>69.349999999999994</v>
      </c>
      <c r="Z42" s="16">
        <f t="shared" si="26"/>
        <v>65.882499999999993</v>
      </c>
      <c r="AA42" s="17"/>
      <c r="AB42" s="17"/>
    </row>
    <row r="43" spans="1:28" ht="14.25" customHeight="1">
      <c r="A43" s="5"/>
      <c r="B43" s="75" t="s">
        <v>1142</v>
      </c>
      <c r="C43" s="62" t="s">
        <v>533</v>
      </c>
      <c r="D43" s="46">
        <v>61.75</v>
      </c>
      <c r="E43" s="46">
        <v>65.55</v>
      </c>
      <c r="F43" s="46">
        <v>69.349999999999994</v>
      </c>
      <c r="G43" s="46" t="s">
        <v>20</v>
      </c>
      <c r="H43" s="96" t="s">
        <v>454</v>
      </c>
      <c r="I43" s="43"/>
      <c r="J43" s="46"/>
      <c r="K43" s="46">
        <f t="shared" si="18"/>
        <v>0</v>
      </c>
      <c r="L43" s="6"/>
      <c r="M43" s="19"/>
      <c r="N43" s="19"/>
      <c r="O43" s="19"/>
      <c r="P43" s="16">
        <f t="shared" si="19"/>
        <v>0</v>
      </c>
      <c r="Q43" s="16" t="str">
        <f t="shared" si="20"/>
        <v/>
      </c>
      <c r="R43" s="16">
        <f t="shared" si="21"/>
        <v>0</v>
      </c>
      <c r="S43" s="16">
        <f t="shared" si="22"/>
        <v>0</v>
      </c>
      <c r="T43" s="16">
        <f t="shared" si="23"/>
        <v>0</v>
      </c>
      <c r="U43" s="32">
        <v>60.841000000000001</v>
      </c>
      <c r="V43" s="31">
        <f t="shared" si="24"/>
        <v>57.798949999999998</v>
      </c>
      <c r="W43" s="16">
        <v>65.55</v>
      </c>
      <c r="X43" s="31">
        <f t="shared" si="25"/>
        <v>62.272499999999994</v>
      </c>
      <c r="Y43" s="16">
        <v>69.349999999999994</v>
      </c>
      <c r="Z43" s="16">
        <f t="shared" si="26"/>
        <v>65.882499999999993</v>
      </c>
      <c r="AA43" s="17"/>
      <c r="AB43" s="17"/>
    </row>
    <row r="44" spans="1:28" ht="14.25" customHeight="1">
      <c r="A44" s="5"/>
      <c r="B44" s="75" t="s">
        <v>1149</v>
      </c>
      <c r="C44" s="62" t="s">
        <v>533</v>
      </c>
      <c r="D44" s="46">
        <v>61.75</v>
      </c>
      <c r="E44" s="46">
        <v>65.55</v>
      </c>
      <c r="F44" s="46">
        <v>69.349999999999994</v>
      </c>
      <c r="G44" s="46" t="s">
        <v>20</v>
      </c>
      <c r="H44" s="96" t="s">
        <v>454</v>
      </c>
      <c r="I44" s="43"/>
      <c r="J44" s="46"/>
      <c r="K44" s="46">
        <f t="shared" si="18"/>
        <v>0</v>
      </c>
      <c r="L44" s="6"/>
      <c r="M44" s="19"/>
      <c r="N44" s="19"/>
      <c r="O44" s="19"/>
      <c r="P44" s="16">
        <f t="shared" si="19"/>
        <v>0</v>
      </c>
      <c r="Q44" s="16" t="str">
        <f t="shared" si="20"/>
        <v/>
      </c>
      <c r="R44" s="16">
        <f t="shared" si="21"/>
        <v>0</v>
      </c>
      <c r="S44" s="16">
        <f t="shared" si="22"/>
        <v>0</v>
      </c>
      <c r="T44" s="16">
        <f t="shared" si="23"/>
        <v>0</v>
      </c>
      <c r="U44" s="32">
        <v>60.88</v>
      </c>
      <c r="V44" s="31">
        <f t="shared" si="24"/>
        <v>57.835999999999999</v>
      </c>
      <c r="W44" s="16">
        <v>65.55</v>
      </c>
      <c r="X44" s="31">
        <f t="shared" si="25"/>
        <v>62.272499999999994</v>
      </c>
      <c r="Y44" s="16">
        <v>69.349999999999994</v>
      </c>
      <c r="Z44" s="16">
        <f t="shared" si="26"/>
        <v>65.882499999999993</v>
      </c>
      <c r="AA44" s="17"/>
      <c r="AB44" s="17"/>
    </row>
    <row r="45" spans="1:28" ht="14.25" customHeight="1">
      <c r="A45" s="5"/>
      <c r="B45" s="75" t="s">
        <v>1162</v>
      </c>
      <c r="C45" s="62" t="s">
        <v>533</v>
      </c>
      <c r="D45" s="47">
        <v>61.75</v>
      </c>
      <c r="E45" s="47">
        <v>65.55</v>
      </c>
      <c r="F45" s="47">
        <v>69.349999999999994</v>
      </c>
      <c r="G45" s="47" t="s">
        <v>20</v>
      </c>
      <c r="H45" s="98" t="s">
        <v>454</v>
      </c>
      <c r="I45" s="43"/>
      <c r="J45" s="47"/>
      <c r="K45" s="47">
        <f t="shared" si="18"/>
        <v>0</v>
      </c>
      <c r="L45" s="6"/>
      <c r="M45" s="19"/>
      <c r="N45" s="19"/>
      <c r="O45" s="19"/>
      <c r="P45" s="16">
        <f t="shared" si="19"/>
        <v>0</v>
      </c>
      <c r="Q45" s="16" t="str">
        <f t="shared" si="20"/>
        <v/>
      </c>
      <c r="R45" s="16">
        <f t="shared" si="21"/>
        <v>0</v>
      </c>
      <c r="S45" s="16">
        <f t="shared" si="22"/>
        <v>0</v>
      </c>
      <c r="T45" s="16">
        <f t="shared" si="23"/>
        <v>0</v>
      </c>
      <c r="U45" s="32">
        <v>60.896000000000001</v>
      </c>
      <c r="V45" s="31">
        <f t="shared" si="24"/>
        <v>57.851199999999999</v>
      </c>
      <c r="W45" s="16">
        <v>65.55</v>
      </c>
      <c r="X45" s="31">
        <f t="shared" si="25"/>
        <v>62.272499999999994</v>
      </c>
      <c r="Y45" s="16">
        <v>69.349999999999994</v>
      </c>
      <c r="Z45" s="16">
        <f t="shared" si="26"/>
        <v>65.882499999999993</v>
      </c>
      <c r="AA45" s="17"/>
      <c r="AB45" s="17"/>
    </row>
    <row r="46" spans="1:28" ht="14.25" customHeight="1">
      <c r="A46" s="5"/>
      <c r="B46" s="75" t="s">
        <v>1150</v>
      </c>
      <c r="C46" s="62" t="s">
        <v>533</v>
      </c>
      <c r="D46" s="46">
        <v>61.75</v>
      </c>
      <c r="E46" s="46">
        <v>65.55</v>
      </c>
      <c r="F46" s="46">
        <v>69.349999999999994</v>
      </c>
      <c r="G46" s="46" t="s">
        <v>20</v>
      </c>
      <c r="H46" s="96" t="s">
        <v>454</v>
      </c>
      <c r="I46" s="46"/>
      <c r="J46" s="46"/>
      <c r="K46" s="46">
        <f t="shared" si="18"/>
        <v>0</v>
      </c>
      <c r="L46" s="6"/>
      <c r="M46" s="19"/>
      <c r="N46" s="19"/>
      <c r="O46" s="19"/>
      <c r="P46" s="16">
        <f t="shared" si="19"/>
        <v>0</v>
      </c>
      <c r="Q46" s="16" t="str">
        <f t="shared" si="20"/>
        <v/>
      </c>
      <c r="R46" s="16">
        <f t="shared" si="21"/>
        <v>0</v>
      </c>
      <c r="S46" s="16">
        <f t="shared" si="22"/>
        <v>0</v>
      </c>
      <c r="T46" s="16">
        <f t="shared" si="23"/>
        <v>0</v>
      </c>
      <c r="U46" s="32">
        <v>60.856999999999999</v>
      </c>
      <c r="V46" s="31">
        <f t="shared" si="24"/>
        <v>57.814149999999998</v>
      </c>
      <c r="W46" s="16">
        <v>65.55</v>
      </c>
      <c r="X46" s="31">
        <f t="shared" si="25"/>
        <v>62.272499999999994</v>
      </c>
      <c r="Y46" s="16">
        <v>69.349999999999994</v>
      </c>
      <c r="Z46" s="16">
        <f t="shared" si="26"/>
        <v>65.882499999999993</v>
      </c>
      <c r="AA46" s="17"/>
      <c r="AB46" s="17"/>
    </row>
    <row r="47" spans="1:28" ht="14.25" customHeight="1">
      <c r="A47" s="5"/>
      <c r="B47" s="75" t="s">
        <v>1143</v>
      </c>
      <c r="C47" s="62" t="s">
        <v>533</v>
      </c>
      <c r="D47" s="42">
        <v>61.75</v>
      </c>
      <c r="E47" s="42">
        <v>65.55</v>
      </c>
      <c r="F47" s="42">
        <v>69.349999999999994</v>
      </c>
      <c r="G47" s="42" t="s">
        <v>20</v>
      </c>
      <c r="H47" s="97" t="s">
        <v>454</v>
      </c>
      <c r="I47" s="42"/>
      <c r="J47" s="42"/>
      <c r="K47" s="42">
        <f t="shared" si="18"/>
        <v>0</v>
      </c>
      <c r="L47" s="1"/>
      <c r="M47" s="19"/>
      <c r="N47" s="19"/>
      <c r="O47" s="19"/>
      <c r="P47" s="17">
        <f t="shared" si="19"/>
        <v>0</v>
      </c>
      <c r="Q47" s="17" t="str">
        <f t="shared" si="20"/>
        <v/>
      </c>
      <c r="R47" s="17">
        <f t="shared" si="21"/>
        <v>0</v>
      </c>
      <c r="S47" s="17">
        <f t="shared" si="22"/>
        <v>0</v>
      </c>
      <c r="T47" s="17">
        <f t="shared" si="23"/>
        <v>0</v>
      </c>
      <c r="U47" s="33">
        <v>60.843000000000004</v>
      </c>
      <c r="V47" s="34">
        <f t="shared" si="24"/>
        <v>57.800850000000004</v>
      </c>
      <c r="W47" s="17">
        <v>65.55</v>
      </c>
      <c r="X47" s="34">
        <f t="shared" si="25"/>
        <v>62.272499999999994</v>
      </c>
      <c r="Y47" s="17">
        <v>69.349999999999994</v>
      </c>
      <c r="Z47" s="17">
        <f t="shared" si="26"/>
        <v>65.882499999999993</v>
      </c>
      <c r="AA47" s="17"/>
      <c r="AB47" s="17"/>
    </row>
    <row r="48" spans="1:28" ht="14.25" customHeight="1">
      <c r="A48" s="5"/>
      <c r="B48" s="75" t="s">
        <v>1154</v>
      </c>
      <c r="C48" s="62" t="s">
        <v>533</v>
      </c>
      <c r="D48" s="42">
        <v>61.75</v>
      </c>
      <c r="E48" s="42">
        <v>65.55</v>
      </c>
      <c r="F48" s="42">
        <v>69.349999999999994</v>
      </c>
      <c r="G48" s="42" t="s">
        <v>20</v>
      </c>
      <c r="H48" s="97" t="s">
        <v>454</v>
      </c>
      <c r="I48" s="42"/>
      <c r="J48" s="42"/>
      <c r="K48" s="42">
        <f t="shared" si="18"/>
        <v>0</v>
      </c>
      <c r="L48" s="1"/>
      <c r="M48" s="19"/>
      <c r="N48" s="19"/>
      <c r="O48" s="19"/>
      <c r="P48" s="17">
        <f t="shared" si="19"/>
        <v>0</v>
      </c>
      <c r="Q48" s="17" t="str">
        <f t="shared" si="20"/>
        <v/>
      </c>
      <c r="R48" s="17">
        <f t="shared" si="21"/>
        <v>0</v>
      </c>
      <c r="S48" s="17">
        <f t="shared" si="22"/>
        <v>0</v>
      </c>
      <c r="T48" s="17">
        <f t="shared" si="23"/>
        <v>0</v>
      </c>
      <c r="U48" s="33">
        <v>60.844000000000001</v>
      </c>
      <c r="V48" s="34">
        <f t="shared" si="24"/>
        <v>57.8018</v>
      </c>
      <c r="W48" s="17">
        <v>65.55</v>
      </c>
      <c r="X48" s="34">
        <f t="shared" si="25"/>
        <v>62.272499999999994</v>
      </c>
      <c r="Y48" s="17">
        <v>69.349999999999994</v>
      </c>
      <c r="Z48" s="17">
        <f t="shared" si="26"/>
        <v>65.882499999999993</v>
      </c>
      <c r="AA48" s="17"/>
      <c r="AB48" s="17"/>
    </row>
    <row r="49" spans="1:28" ht="14.25" customHeight="1">
      <c r="A49" s="5"/>
      <c r="B49" s="75" t="s">
        <v>1161</v>
      </c>
      <c r="C49" s="62" t="s">
        <v>533</v>
      </c>
      <c r="D49" s="42">
        <v>61.75</v>
      </c>
      <c r="E49" s="42">
        <v>65.55</v>
      </c>
      <c r="F49" s="42">
        <v>69.349999999999994</v>
      </c>
      <c r="G49" s="42" t="s">
        <v>20</v>
      </c>
      <c r="H49" s="97" t="s">
        <v>454</v>
      </c>
      <c r="I49" s="42"/>
      <c r="J49" s="42"/>
      <c r="K49" s="42">
        <f t="shared" si="18"/>
        <v>0</v>
      </c>
      <c r="L49" s="1"/>
      <c r="M49" s="19"/>
      <c r="N49" s="19"/>
      <c r="O49" s="19"/>
      <c r="P49" s="17">
        <f t="shared" si="19"/>
        <v>0</v>
      </c>
      <c r="Q49" s="17" t="str">
        <f t="shared" si="20"/>
        <v/>
      </c>
      <c r="R49" s="17">
        <f t="shared" si="21"/>
        <v>0</v>
      </c>
      <c r="S49" s="17">
        <f t="shared" si="22"/>
        <v>0</v>
      </c>
      <c r="T49" s="17">
        <f t="shared" si="23"/>
        <v>0</v>
      </c>
      <c r="U49" s="33">
        <v>60.883000000000003</v>
      </c>
      <c r="V49" s="34">
        <f t="shared" si="24"/>
        <v>57.838850000000001</v>
      </c>
      <c r="W49" s="17">
        <v>65.55</v>
      </c>
      <c r="X49" s="34">
        <f t="shared" si="25"/>
        <v>62.272499999999994</v>
      </c>
      <c r="Y49" s="17">
        <v>69.349999999999994</v>
      </c>
      <c r="Z49" s="17">
        <f t="shared" si="26"/>
        <v>65.882499999999993</v>
      </c>
      <c r="AA49" s="17"/>
      <c r="AB49" s="17"/>
    </row>
    <row r="50" spans="1:28" ht="14.25" customHeight="1">
      <c r="A50" s="5"/>
      <c r="B50" s="75" t="s">
        <v>1158</v>
      </c>
      <c r="C50" s="62" t="s">
        <v>533</v>
      </c>
      <c r="D50" s="42">
        <v>67</v>
      </c>
      <c r="E50" s="42">
        <v>72</v>
      </c>
      <c r="F50" s="42">
        <v>50.54</v>
      </c>
      <c r="G50" s="42" t="s">
        <v>20</v>
      </c>
      <c r="H50" s="97" t="s">
        <v>454</v>
      </c>
      <c r="I50" s="42"/>
      <c r="J50" s="42"/>
      <c r="K50" s="42">
        <f t="shared" si="0"/>
        <v>0</v>
      </c>
      <c r="L50" s="1"/>
      <c r="M50" s="19"/>
      <c r="N50" s="19"/>
      <c r="O50" s="19"/>
      <c r="P50" s="17">
        <f t="shared" si="1"/>
        <v>0</v>
      </c>
      <c r="Q50" s="17" t="str">
        <f t="shared" si="2"/>
        <v/>
      </c>
      <c r="R50" s="17">
        <f t="shared" si="3"/>
        <v>0</v>
      </c>
      <c r="S50" s="17">
        <f t="shared" si="4"/>
        <v>0</v>
      </c>
      <c r="T50" s="17">
        <f t="shared" si="5"/>
        <v>0</v>
      </c>
      <c r="U50" s="33">
        <v>60.889000000000003</v>
      </c>
      <c r="V50" s="34">
        <f t="shared" si="6"/>
        <v>57.844549999999998</v>
      </c>
      <c r="W50" s="17">
        <v>72</v>
      </c>
      <c r="X50" s="34">
        <f t="shared" si="7"/>
        <v>68.399999999999991</v>
      </c>
      <c r="Y50" s="17">
        <v>77</v>
      </c>
      <c r="Z50" s="17">
        <f t="shared" si="8"/>
        <v>73.149999999999991</v>
      </c>
      <c r="AA50" s="17"/>
      <c r="AB50" s="17"/>
    </row>
    <row r="51" spans="1:28" ht="14.25" customHeight="1">
      <c r="A51" s="5"/>
      <c r="B51" s="75" t="s">
        <v>1165</v>
      </c>
      <c r="C51" s="62" t="s">
        <v>533</v>
      </c>
      <c r="D51" s="42">
        <v>46.55</v>
      </c>
      <c r="E51" s="42">
        <v>49.4</v>
      </c>
      <c r="F51" s="42">
        <v>53.2</v>
      </c>
      <c r="G51" s="42" t="s">
        <v>20</v>
      </c>
      <c r="H51" s="97" t="s">
        <v>454</v>
      </c>
      <c r="I51" s="42"/>
      <c r="J51" s="42"/>
      <c r="K51" s="42">
        <f t="shared" si="0"/>
        <v>0</v>
      </c>
      <c r="L51" s="1"/>
      <c r="M51" s="19"/>
      <c r="N51" s="19"/>
      <c r="O51" s="19"/>
      <c r="P51" s="17">
        <f t="shared" si="1"/>
        <v>0</v>
      </c>
      <c r="Q51" s="17" t="str">
        <f t="shared" si="2"/>
        <v/>
      </c>
      <c r="R51" s="17">
        <f t="shared" si="3"/>
        <v>0</v>
      </c>
      <c r="S51" s="17">
        <f t="shared" si="4"/>
        <v>0</v>
      </c>
      <c r="T51" s="17">
        <f t="shared" si="5"/>
        <v>0</v>
      </c>
      <c r="U51" s="33">
        <v>60.856000000000002</v>
      </c>
      <c r="V51" s="34">
        <f t="shared" si="6"/>
        <v>57.813200000000002</v>
      </c>
      <c r="W51" s="17">
        <v>49.4</v>
      </c>
      <c r="X51" s="34">
        <f t="shared" si="7"/>
        <v>46.93</v>
      </c>
      <c r="Y51" s="17">
        <v>53.2</v>
      </c>
      <c r="Z51" s="17">
        <f t="shared" si="8"/>
        <v>50.54</v>
      </c>
      <c r="AA51" s="17"/>
      <c r="AB51" s="17"/>
    </row>
    <row r="52" spans="1:28" ht="14.25" customHeight="1">
      <c r="A52" s="5"/>
      <c r="B52" s="75" t="s">
        <v>1166</v>
      </c>
      <c r="C52" s="62" t="s">
        <v>533</v>
      </c>
      <c r="D52" s="42">
        <v>46.55</v>
      </c>
      <c r="E52" s="42">
        <v>49.4</v>
      </c>
      <c r="F52" s="42">
        <v>53.2</v>
      </c>
      <c r="G52" s="42" t="s">
        <v>20</v>
      </c>
      <c r="H52" s="97" t="s">
        <v>454</v>
      </c>
      <c r="I52" s="42"/>
      <c r="J52" s="42"/>
      <c r="K52" s="42">
        <f t="shared" si="0"/>
        <v>0</v>
      </c>
      <c r="L52" s="1"/>
      <c r="M52" s="19"/>
      <c r="N52" s="19"/>
      <c r="O52" s="19"/>
      <c r="P52" s="17">
        <f t="shared" si="1"/>
        <v>0</v>
      </c>
      <c r="Q52" s="17" t="str">
        <f t="shared" si="2"/>
        <v/>
      </c>
      <c r="R52" s="17">
        <f t="shared" si="3"/>
        <v>0</v>
      </c>
      <c r="S52" s="17">
        <f t="shared" si="4"/>
        <v>0</v>
      </c>
      <c r="T52" s="17">
        <f t="shared" si="5"/>
        <v>0</v>
      </c>
      <c r="U52" s="33">
        <v>60.869</v>
      </c>
      <c r="V52" s="34">
        <f t="shared" si="6"/>
        <v>57.82555</v>
      </c>
      <c r="W52" s="17">
        <v>49.4</v>
      </c>
      <c r="X52" s="34">
        <f t="shared" si="7"/>
        <v>46.93</v>
      </c>
      <c r="Y52" s="17">
        <v>53.2</v>
      </c>
      <c r="Z52" s="17">
        <f t="shared" si="8"/>
        <v>50.54</v>
      </c>
      <c r="AA52" s="17"/>
      <c r="AB52" s="17"/>
    </row>
    <row r="53" spans="1:28" ht="14.25" customHeight="1">
      <c r="A53" s="5"/>
      <c r="B53" s="71" t="s">
        <v>593</v>
      </c>
      <c r="C53" s="58"/>
      <c r="D53" s="24"/>
      <c r="E53" s="24"/>
      <c r="F53" s="24" t="s">
        <v>851</v>
      </c>
      <c r="G53" s="24"/>
      <c r="H53" s="95"/>
      <c r="I53" s="37"/>
      <c r="J53" s="24"/>
      <c r="K53" s="24"/>
      <c r="L53" s="1"/>
      <c r="M53" s="19"/>
      <c r="N53" s="19"/>
      <c r="O53" s="19"/>
      <c r="P53" s="17">
        <f t="shared" si="1"/>
        <v>0</v>
      </c>
      <c r="Q53" s="17" t="str">
        <f t="shared" si="2"/>
        <v/>
      </c>
      <c r="R53" s="17">
        <f t="shared" si="3"/>
        <v>0</v>
      </c>
      <c r="S53" s="17">
        <f t="shared" si="4"/>
        <v>0</v>
      </c>
      <c r="T53" s="17">
        <f t="shared" si="5"/>
        <v>0</v>
      </c>
      <c r="U53" s="33"/>
      <c r="V53" s="34">
        <f t="shared" si="6"/>
        <v>0</v>
      </c>
      <c r="W53" s="17"/>
      <c r="X53" s="34">
        <f t="shared" si="7"/>
        <v>0</v>
      </c>
      <c r="Y53" s="17"/>
      <c r="Z53" s="17">
        <f t="shared" si="8"/>
        <v>0</v>
      </c>
      <c r="AA53" s="17"/>
      <c r="AB53" s="17"/>
    </row>
    <row r="54" spans="1:28" ht="14.25" customHeight="1">
      <c r="A54" s="5"/>
      <c r="B54" s="76" t="s">
        <v>779</v>
      </c>
      <c r="C54" s="62" t="s">
        <v>533</v>
      </c>
      <c r="D54" s="42">
        <v>79</v>
      </c>
      <c r="E54" s="42">
        <v>85</v>
      </c>
      <c r="F54" s="42">
        <v>89</v>
      </c>
      <c r="G54" s="42" t="s">
        <v>14</v>
      </c>
      <c r="H54" s="97" t="s">
        <v>457</v>
      </c>
      <c r="I54" s="42"/>
      <c r="J54" s="42"/>
      <c r="K54" s="42">
        <f t="shared" si="0"/>
        <v>0</v>
      </c>
      <c r="L54" s="1"/>
      <c r="M54" s="19"/>
      <c r="N54" s="19"/>
      <c r="O54" s="19"/>
      <c r="P54" s="17">
        <f t="shared" si="1"/>
        <v>0</v>
      </c>
      <c r="Q54" s="17" t="str">
        <f t="shared" si="2"/>
        <v/>
      </c>
      <c r="R54" s="17">
        <f t="shared" si="3"/>
        <v>0</v>
      </c>
      <c r="S54" s="17">
        <f t="shared" si="4"/>
        <v>0</v>
      </c>
      <c r="T54" s="17">
        <f t="shared" si="5"/>
        <v>0</v>
      </c>
      <c r="U54" s="33">
        <v>60.43</v>
      </c>
      <c r="V54" s="34">
        <f t="shared" si="6"/>
        <v>57.408499999999997</v>
      </c>
      <c r="W54" s="17">
        <v>85</v>
      </c>
      <c r="X54" s="34">
        <f t="shared" si="7"/>
        <v>80.75</v>
      </c>
      <c r="Y54" s="17">
        <v>89</v>
      </c>
      <c r="Z54" s="17">
        <f t="shared" si="8"/>
        <v>84.55</v>
      </c>
      <c r="AA54" s="17"/>
      <c r="AB54" s="17"/>
    </row>
    <row r="55" spans="1:28" ht="14.25" customHeight="1">
      <c r="A55" s="5"/>
      <c r="B55" s="49" t="s">
        <v>780</v>
      </c>
      <c r="C55" s="63"/>
      <c r="D55" s="42">
        <v>260</v>
      </c>
      <c r="E55" s="42">
        <v>277</v>
      </c>
      <c r="F55" s="42">
        <v>295</v>
      </c>
      <c r="G55" s="42" t="s">
        <v>594</v>
      </c>
      <c r="H55" s="97" t="s">
        <v>28</v>
      </c>
      <c r="I55" s="42"/>
      <c r="J55" s="42"/>
      <c r="K55" s="42">
        <f t="shared" si="0"/>
        <v>0</v>
      </c>
      <c r="L55" s="1"/>
      <c r="M55" s="19"/>
      <c r="N55" s="19"/>
      <c r="O55" s="19"/>
      <c r="P55" s="17">
        <f t="shared" si="1"/>
        <v>0</v>
      </c>
      <c r="Q55" s="17" t="str">
        <f t="shared" si="2"/>
        <v/>
      </c>
      <c r="R55" s="17">
        <f t="shared" si="3"/>
        <v>0</v>
      </c>
      <c r="S55" s="17">
        <f t="shared" si="4"/>
        <v>0</v>
      </c>
      <c r="T55" s="17">
        <f t="shared" si="5"/>
        <v>0</v>
      </c>
      <c r="U55" s="33">
        <v>60.38</v>
      </c>
      <c r="V55" s="34">
        <f t="shared" si="6"/>
        <v>57.360999999999997</v>
      </c>
      <c r="W55" s="17">
        <v>277</v>
      </c>
      <c r="X55" s="34">
        <f t="shared" si="7"/>
        <v>263.14999999999998</v>
      </c>
      <c r="Y55" s="17">
        <v>295</v>
      </c>
      <c r="Z55" s="17">
        <f t="shared" si="8"/>
        <v>280.25</v>
      </c>
      <c r="AA55" s="17"/>
      <c r="AB55" s="17"/>
    </row>
    <row r="56" spans="1:28" ht="14.25" customHeight="1">
      <c r="A56" s="5"/>
      <c r="B56" s="49" t="s">
        <v>861</v>
      </c>
      <c r="C56" s="63"/>
      <c r="D56" s="42">
        <v>59</v>
      </c>
      <c r="E56" s="42">
        <v>63</v>
      </c>
      <c r="F56" s="42">
        <v>66</v>
      </c>
      <c r="G56" s="42" t="s">
        <v>594</v>
      </c>
      <c r="H56" s="97" t="s">
        <v>28</v>
      </c>
      <c r="I56" s="42"/>
      <c r="J56" s="42"/>
      <c r="K56" s="42">
        <f t="shared" si="0"/>
        <v>0</v>
      </c>
      <c r="L56" s="1"/>
      <c r="M56" s="19"/>
      <c r="N56" s="19"/>
      <c r="O56" s="19"/>
      <c r="P56" s="17">
        <f t="shared" si="1"/>
        <v>0</v>
      </c>
      <c r="Q56" s="17" t="str">
        <f t="shared" si="2"/>
        <v/>
      </c>
      <c r="R56" s="17">
        <f t="shared" si="3"/>
        <v>0</v>
      </c>
      <c r="S56" s="17">
        <f t="shared" si="4"/>
        <v>0</v>
      </c>
      <c r="T56" s="17">
        <f t="shared" si="5"/>
        <v>0</v>
      </c>
      <c r="U56" s="33">
        <v>60.08</v>
      </c>
      <c r="V56" s="34">
        <f t="shared" si="6"/>
        <v>57.075999999999993</v>
      </c>
      <c r="W56" s="17">
        <v>63</v>
      </c>
      <c r="X56" s="34">
        <f t="shared" si="7"/>
        <v>59.849999999999994</v>
      </c>
      <c r="Y56" s="17">
        <v>66</v>
      </c>
      <c r="Z56" s="17">
        <f t="shared" si="8"/>
        <v>62.699999999999996</v>
      </c>
      <c r="AA56" s="17"/>
      <c r="AB56" s="17"/>
    </row>
    <row r="57" spans="1:28" ht="14.25" customHeight="1">
      <c r="A57" s="5"/>
      <c r="B57" s="76" t="s">
        <v>781</v>
      </c>
      <c r="C57" s="62" t="s">
        <v>533</v>
      </c>
      <c r="D57" s="42">
        <v>1716</v>
      </c>
      <c r="E57" s="42">
        <v>1845</v>
      </c>
      <c r="F57" s="42">
        <v>1959</v>
      </c>
      <c r="G57" s="42" t="s">
        <v>594</v>
      </c>
      <c r="H57" s="97" t="s">
        <v>457</v>
      </c>
      <c r="I57" s="42"/>
      <c r="J57" s="42"/>
      <c r="K57" s="42">
        <f t="shared" si="0"/>
        <v>0</v>
      </c>
      <c r="L57" s="1"/>
      <c r="M57" s="19"/>
      <c r="N57" s="19"/>
      <c r="O57" s="19"/>
      <c r="P57" s="17">
        <f t="shared" si="1"/>
        <v>0</v>
      </c>
      <c r="Q57" s="17" t="str">
        <f t="shared" si="2"/>
        <v/>
      </c>
      <c r="R57" s="17">
        <f t="shared" si="3"/>
        <v>0</v>
      </c>
      <c r="S57" s="17">
        <f t="shared" si="4"/>
        <v>0</v>
      </c>
      <c r="T57" s="17">
        <f t="shared" si="5"/>
        <v>0</v>
      </c>
      <c r="U57" s="33">
        <v>60.17</v>
      </c>
      <c r="V57" s="34">
        <f t="shared" si="6"/>
        <v>57.161499999999997</v>
      </c>
      <c r="W57" s="17">
        <v>1845</v>
      </c>
      <c r="X57" s="34">
        <f t="shared" si="7"/>
        <v>1752.75</v>
      </c>
      <c r="Y57" s="17">
        <v>1959</v>
      </c>
      <c r="Z57" s="17">
        <f t="shared" si="8"/>
        <v>1861.05</v>
      </c>
      <c r="AA57" s="17"/>
      <c r="AB57" s="17"/>
    </row>
    <row r="58" spans="1:28" ht="14.25" customHeight="1">
      <c r="A58" s="5"/>
      <c r="B58" s="49" t="s">
        <v>782</v>
      </c>
      <c r="C58" s="63"/>
      <c r="D58" s="42">
        <v>365</v>
      </c>
      <c r="E58" s="42">
        <v>390</v>
      </c>
      <c r="F58" s="42">
        <v>414</v>
      </c>
      <c r="G58" s="42" t="s">
        <v>541</v>
      </c>
      <c r="H58" s="97" t="s">
        <v>28</v>
      </c>
      <c r="I58" s="42"/>
      <c r="J58" s="42"/>
      <c r="K58" s="42">
        <f t="shared" si="0"/>
        <v>0</v>
      </c>
      <c r="L58" s="1"/>
      <c r="M58" s="19"/>
      <c r="N58" s="19"/>
      <c r="O58" s="19"/>
      <c r="P58" s="17">
        <f t="shared" si="1"/>
        <v>0</v>
      </c>
      <c r="Q58" s="17" t="str">
        <f t="shared" si="2"/>
        <v/>
      </c>
      <c r="R58" s="17">
        <f t="shared" si="3"/>
        <v>0</v>
      </c>
      <c r="S58" s="17">
        <f t="shared" si="4"/>
        <v>0</v>
      </c>
      <c r="T58" s="17">
        <f t="shared" si="5"/>
        <v>0</v>
      </c>
      <c r="U58" s="33">
        <v>60.3</v>
      </c>
      <c r="V58" s="34">
        <f t="shared" si="6"/>
        <v>57.284999999999997</v>
      </c>
      <c r="W58" s="17">
        <v>390</v>
      </c>
      <c r="X58" s="34">
        <f t="shared" si="7"/>
        <v>370.5</v>
      </c>
      <c r="Y58" s="17">
        <v>414</v>
      </c>
      <c r="Z58" s="17">
        <f t="shared" si="8"/>
        <v>393.29999999999995</v>
      </c>
      <c r="AA58" s="17"/>
      <c r="AB58" s="17"/>
    </row>
    <row r="59" spans="1:28" ht="14.25" customHeight="1">
      <c r="A59" s="5"/>
      <c r="B59" s="49" t="s">
        <v>783</v>
      </c>
      <c r="C59" s="63"/>
      <c r="D59" s="42">
        <v>59</v>
      </c>
      <c r="E59" s="42">
        <v>63</v>
      </c>
      <c r="F59" s="42">
        <v>66</v>
      </c>
      <c r="G59" s="42" t="s">
        <v>594</v>
      </c>
      <c r="H59" s="97" t="s">
        <v>28</v>
      </c>
      <c r="I59" s="42"/>
      <c r="J59" s="42"/>
      <c r="K59" s="42">
        <f t="shared" si="0"/>
        <v>0</v>
      </c>
      <c r="L59" s="1"/>
      <c r="M59" s="19"/>
      <c r="N59" s="19"/>
      <c r="O59" s="19"/>
      <c r="P59" s="17">
        <f t="shared" si="1"/>
        <v>0</v>
      </c>
      <c r="Q59" s="17" t="str">
        <f t="shared" si="2"/>
        <v/>
      </c>
      <c r="R59" s="17">
        <f t="shared" si="3"/>
        <v>0</v>
      </c>
      <c r="S59" s="17">
        <f t="shared" si="4"/>
        <v>0</v>
      </c>
      <c r="T59" s="17">
        <f t="shared" si="5"/>
        <v>0</v>
      </c>
      <c r="U59" s="33">
        <v>60.51</v>
      </c>
      <c r="V59" s="34">
        <f t="shared" si="6"/>
        <v>57.484499999999997</v>
      </c>
      <c r="W59" s="17">
        <v>63</v>
      </c>
      <c r="X59" s="34">
        <f t="shared" si="7"/>
        <v>59.849999999999994</v>
      </c>
      <c r="Y59" s="17">
        <v>66</v>
      </c>
      <c r="Z59" s="17">
        <f t="shared" si="8"/>
        <v>62.699999999999996</v>
      </c>
      <c r="AA59" s="17"/>
      <c r="AB59" s="17"/>
    </row>
    <row r="60" spans="1:28" ht="14.25" customHeight="1">
      <c r="A60" s="5"/>
      <c r="B60" s="49" t="s">
        <v>16</v>
      </c>
      <c r="C60" s="63"/>
      <c r="D60" s="42">
        <v>97</v>
      </c>
      <c r="E60" s="42">
        <v>104</v>
      </c>
      <c r="F60" s="42">
        <v>111</v>
      </c>
      <c r="G60" s="42" t="s">
        <v>14</v>
      </c>
      <c r="H60" s="97" t="s">
        <v>327</v>
      </c>
      <c r="I60" s="42"/>
      <c r="J60" s="42"/>
      <c r="K60" s="42">
        <f t="shared" si="0"/>
        <v>0</v>
      </c>
      <c r="L60" s="1"/>
      <c r="M60" s="19"/>
      <c r="N60" s="19"/>
      <c r="O60" s="19"/>
      <c r="P60" s="17">
        <f t="shared" si="1"/>
        <v>0</v>
      </c>
      <c r="Q60" s="17" t="str">
        <f t="shared" si="2"/>
        <v/>
      </c>
      <c r="R60" s="17">
        <f t="shared" si="3"/>
        <v>0</v>
      </c>
      <c r="S60" s="17">
        <f t="shared" si="4"/>
        <v>0</v>
      </c>
      <c r="T60" s="17">
        <f t="shared" si="5"/>
        <v>0</v>
      </c>
      <c r="U60" s="33">
        <v>60.25</v>
      </c>
      <c r="V60" s="34">
        <f t="shared" si="6"/>
        <v>57.237499999999997</v>
      </c>
      <c r="W60" s="17">
        <v>104</v>
      </c>
      <c r="X60" s="34">
        <f t="shared" si="7"/>
        <v>98.8</v>
      </c>
      <c r="Y60" s="17">
        <v>110</v>
      </c>
      <c r="Z60" s="17">
        <f t="shared" si="8"/>
        <v>104.5</v>
      </c>
      <c r="AA60" s="17"/>
      <c r="AB60" s="17"/>
    </row>
    <row r="61" spans="1:28" ht="14.25" customHeight="1">
      <c r="A61" s="5"/>
      <c r="B61" s="76" t="s">
        <v>784</v>
      </c>
      <c r="C61" s="62" t="s">
        <v>533</v>
      </c>
      <c r="D61" s="42">
        <v>146</v>
      </c>
      <c r="E61" s="42">
        <v>156</v>
      </c>
      <c r="F61" s="42">
        <v>165</v>
      </c>
      <c r="G61" s="42" t="s">
        <v>594</v>
      </c>
      <c r="H61" s="97" t="s">
        <v>457</v>
      </c>
      <c r="I61" s="42"/>
      <c r="J61" s="42"/>
      <c r="K61" s="42">
        <f t="shared" si="0"/>
        <v>0</v>
      </c>
      <c r="L61" s="1"/>
      <c r="M61" s="19"/>
      <c r="N61" s="19"/>
      <c r="O61" s="19"/>
      <c r="P61" s="17">
        <f t="shared" si="1"/>
        <v>0</v>
      </c>
      <c r="Q61" s="17" t="str">
        <f t="shared" si="2"/>
        <v/>
      </c>
      <c r="R61" s="17">
        <f t="shared" si="3"/>
        <v>0</v>
      </c>
      <c r="S61" s="17">
        <f t="shared" si="4"/>
        <v>0</v>
      </c>
      <c r="T61" s="17">
        <f t="shared" si="5"/>
        <v>0</v>
      </c>
      <c r="U61" s="33">
        <v>60.45</v>
      </c>
      <c r="V61" s="34">
        <f t="shared" si="6"/>
        <v>57.427500000000002</v>
      </c>
      <c r="W61" s="17">
        <v>156</v>
      </c>
      <c r="X61" s="34">
        <f t="shared" si="7"/>
        <v>148.19999999999999</v>
      </c>
      <c r="Y61" s="17">
        <v>165</v>
      </c>
      <c r="Z61" s="17">
        <f t="shared" si="8"/>
        <v>156.75</v>
      </c>
      <c r="AA61" s="17"/>
      <c r="AB61" s="17"/>
    </row>
    <row r="62" spans="1:28" ht="14.25" customHeight="1">
      <c r="A62" s="5"/>
      <c r="B62" s="76" t="s">
        <v>785</v>
      </c>
      <c r="C62" s="62" t="s">
        <v>533</v>
      </c>
      <c r="D62" s="42">
        <v>3645</v>
      </c>
      <c r="E62" s="42">
        <v>3900</v>
      </c>
      <c r="F62" s="42">
        <v>4125</v>
      </c>
      <c r="G62" s="42" t="s">
        <v>594</v>
      </c>
      <c r="H62" s="97" t="s">
        <v>457</v>
      </c>
      <c r="I62" s="42"/>
      <c r="J62" s="42"/>
      <c r="K62" s="42">
        <f t="shared" si="0"/>
        <v>0</v>
      </c>
      <c r="L62" s="1"/>
      <c r="M62" s="19"/>
      <c r="N62" s="19"/>
      <c r="O62" s="19"/>
      <c r="P62" s="17">
        <f t="shared" si="1"/>
        <v>0</v>
      </c>
      <c r="Q62" s="17" t="str">
        <f t="shared" si="2"/>
        <v/>
      </c>
      <c r="R62" s="17">
        <f t="shared" si="3"/>
        <v>0</v>
      </c>
      <c r="S62" s="17">
        <f t="shared" si="4"/>
        <v>0</v>
      </c>
      <c r="T62" s="17">
        <f t="shared" si="5"/>
        <v>0</v>
      </c>
      <c r="U62" s="33">
        <v>60.14</v>
      </c>
      <c r="V62" s="34">
        <f t="shared" si="6"/>
        <v>57.132999999999996</v>
      </c>
      <c r="W62" s="17">
        <v>3900</v>
      </c>
      <c r="X62" s="34">
        <f t="shared" si="7"/>
        <v>3705</v>
      </c>
      <c r="Y62" s="17">
        <v>4125</v>
      </c>
      <c r="Z62" s="17">
        <f t="shared" si="8"/>
        <v>3918.75</v>
      </c>
      <c r="AA62" s="17"/>
      <c r="AB62" s="17"/>
    </row>
    <row r="63" spans="1:28" ht="14.25" customHeight="1">
      <c r="A63" s="5"/>
      <c r="B63" s="49" t="s">
        <v>18</v>
      </c>
      <c r="C63" s="63"/>
      <c r="D63" s="42">
        <v>168</v>
      </c>
      <c r="E63" s="42">
        <v>181</v>
      </c>
      <c r="F63" s="42">
        <v>192</v>
      </c>
      <c r="G63" s="42" t="s">
        <v>14</v>
      </c>
      <c r="H63" s="97" t="s">
        <v>327</v>
      </c>
      <c r="I63" s="42"/>
      <c r="J63" s="42"/>
      <c r="K63" s="42">
        <f t="shared" si="0"/>
        <v>0</v>
      </c>
      <c r="L63" s="1"/>
      <c r="M63" s="19"/>
      <c r="N63" s="19"/>
      <c r="O63" s="19"/>
      <c r="P63" s="17">
        <f t="shared" si="1"/>
        <v>0</v>
      </c>
      <c r="Q63" s="17" t="str">
        <f t="shared" si="2"/>
        <v/>
      </c>
      <c r="R63" s="17">
        <f t="shared" si="3"/>
        <v>0</v>
      </c>
      <c r="S63" s="17">
        <f t="shared" si="4"/>
        <v>0</v>
      </c>
      <c r="T63" s="17">
        <f t="shared" si="5"/>
        <v>0</v>
      </c>
      <c r="U63" s="33">
        <v>60.5</v>
      </c>
      <c r="V63" s="34">
        <f t="shared" si="6"/>
        <v>57.474999999999994</v>
      </c>
      <c r="W63" s="17">
        <v>181</v>
      </c>
      <c r="X63" s="34">
        <f t="shared" si="7"/>
        <v>171.95</v>
      </c>
      <c r="Y63" s="17">
        <v>192</v>
      </c>
      <c r="Z63" s="17">
        <f t="shared" si="8"/>
        <v>182.39999999999998</v>
      </c>
      <c r="AA63" s="17"/>
      <c r="AB63" s="17"/>
    </row>
    <row r="64" spans="1:28" ht="14.25" customHeight="1">
      <c r="A64" s="5"/>
      <c r="B64" s="49" t="s">
        <v>19</v>
      </c>
      <c r="C64" s="63"/>
      <c r="D64" s="42">
        <v>108</v>
      </c>
      <c r="E64" s="42">
        <v>116</v>
      </c>
      <c r="F64" s="42">
        <v>123</v>
      </c>
      <c r="G64" s="42" t="s">
        <v>14</v>
      </c>
      <c r="H64" s="97" t="s">
        <v>327</v>
      </c>
      <c r="I64" s="42"/>
      <c r="J64" s="42"/>
      <c r="K64" s="42">
        <f t="shared" si="0"/>
        <v>0</v>
      </c>
      <c r="L64" s="1"/>
      <c r="M64" s="19"/>
      <c r="N64" s="19"/>
      <c r="O64" s="19"/>
      <c r="P64" s="17">
        <f t="shared" si="1"/>
        <v>0</v>
      </c>
      <c r="Q64" s="17" t="str">
        <f t="shared" si="2"/>
        <v/>
      </c>
      <c r="R64" s="17">
        <f t="shared" si="3"/>
        <v>0</v>
      </c>
      <c r="S64" s="17">
        <f t="shared" si="4"/>
        <v>0</v>
      </c>
      <c r="T64" s="17">
        <f t="shared" si="5"/>
        <v>0</v>
      </c>
      <c r="U64" s="33">
        <v>60.26</v>
      </c>
      <c r="V64" s="34">
        <f t="shared" si="6"/>
        <v>57.246999999999993</v>
      </c>
      <c r="W64" s="17">
        <v>116</v>
      </c>
      <c r="X64" s="34">
        <f t="shared" si="7"/>
        <v>110.19999999999999</v>
      </c>
      <c r="Y64" s="17">
        <v>123</v>
      </c>
      <c r="Z64" s="17">
        <f t="shared" si="8"/>
        <v>116.85</v>
      </c>
      <c r="AA64" s="17"/>
      <c r="AB64" s="17"/>
    </row>
    <row r="65" spans="1:28" ht="14.25" customHeight="1">
      <c r="A65" s="5"/>
      <c r="B65" s="76" t="s">
        <v>787</v>
      </c>
      <c r="C65" s="62" t="s">
        <v>533</v>
      </c>
      <c r="D65" s="42">
        <v>99</v>
      </c>
      <c r="E65" s="42">
        <v>106</v>
      </c>
      <c r="F65" s="42">
        <v>111</v>
      </c>
      <c r="G65" s="42" t="s">
        <v>14</v>
      </c>
      <c r="H65" s="97" t="s">
        <v>457</v>
      </c>
      <c r="I65" s="42"/>
      <c r="J65" s="42"/>
      <c r="K65" s="42">
        <f t="shared" si="0"/>
        <v>0</v>
      </c>
      <c r="L65" s="1"/>
      <c r="M65" s="19"/>
      <c r="N65" s="19"/>
      <c r="O65" s="19"/>
      <c r="P65" s="17">
        <f t="shared" si="1"/>
        <v>0</v>
      </c>
      <c r="Q65" s="17" t="str">
        <f t="shared" si="2"/>
        <v/>
      </c>
      <c r="R65" s="17">
        <f t="shared" si="3"/>
        <v>0</v>
      </c>
      <c r="S65" s="17">
        <f t="shared" si="4"/>
        <v>0</v>
      </c>
      <c r="T65" s="17">
        <f t="shared" si="5"/>
        <v>0</v>
      </c>
      <c r="U65" s="33">
        <v>60.2</v>
      </c>
      <c r="V65" s="34">
        <f t="shared" si="6"/>
        <v>57.19</v>
      </c>
      <c r="W65" s="17">
        <v>106</v>
      </c>
      <c r="X65" s="34">
        <f t="shared" si="7"/>
        <v>100.69999999999999</v>
      </c>
      <c r="Y65" s="17">
        <v>111</v>
      </c>
      <c r="Z65" s="17">
        <f t="shared" si="8"/>
        <v>105.44999999999999</v>
      </c>
      <c r="AA65" s="17"/>
      <c r="AB65" s="17"/>
    </row>
    <row r="66" spans="1:28" ht="14.25" customHeight="1">
      <c r="A66" s="5"/>
      <c r="B66" s="76" t="s">
        <v>788</v>
      </c>
      <c r="C66" s="62" t="s">
        <v>533</v>
      </c>
      <c r="D66" s="42">
        <v>2430</v>
      </c>
      <c r="E66" s="42">
        <v>2600</v>
      </c>
      <c r="F66" s="42">
        <v>2750</v>
      </c>
      <c r="G66" s="42" t="s">
        <v>594</v>
      </c>
      <c r="H66" s="97" t="s">
        <v>457</v>
      </c>
      <c r="I66" s="42"/>
      <c r="J66" s="42"/>
      <c r="K66" s="42">
        <f t="shared" si="0"/>
        <v>0</v>
      </c>
      <c r="L66" s="1"/>
      <c r="M66" s="19"/>
      <c r="N66" s="19"/>
      <c r="O66" s="19"/>
      <c r="P66" s="17">
        <f t="shared" si="1"/>
        <v>0</v>
      </c>
      <c r="Q66" s="17" t="str">
        <f t="shared" si="2"/>
        <v/>
      </c>
      <c r="R66" s="17">
        <f t="shared" si="3"/>
        <v>0</v>
      </c>
      <c r="S66" s="17">
        <f t="shared" si="4"/>
        <v>0</v>
      </c>
      <c r="T66" s="17">
        <f t="shared" si="5"/>
        <v>0</v>
      </c>
      <c r="U66" s="33">
        <v>60.12</v>
      </c>
      <c r="V66" s="34">
        <f t="shared" si="6"/>
        <v>57.113999999999997</v>
      </c>
      <c r="W66" s="17">
        <v>2600</v>
      </c>
      <c r="X66" s="34">
        <f t="shared" si="7"/>
        <v>2470</v>
      </c>
      <c r="Y66" s="17">
        <v>2750</v>
      </c>
      <c r="Z66" s="17">
        <f t="shared" si="8"/>
        <v>2612.5</v>
      </c>
      <c r="AA66" s="17"/>
      <c r="AB66" s="17"/>
    </row>
    <row r="67" spans="1:28" ht="14.25" customHeight="1">
      <c r="A67" s="5"/>
      <c r="B67" s="76" t="s">
        <v>786</v>
      </c>
      <c r="C67" s="62" t="s">
        <v>533</v>
      </c>
      <c r="D67" s="42">
        <v>105</v>
      </c>
      <c r="E67" s="42">
        <v>112</v>
      </c>
      <c r="F67" s="42">
        <v>118</v>
      </c>
      <c r="G67" s="42" t="s">
        <v>14</v>
      </c>
      <c r="H67" s="97" t="s">
        <v>457</v>
      </c>
      <c r="I67" s="42"/>
      <c r="J67" s="42"/>
      <c r="K67" s="42">
        <f t="shared" si="0"/>
        <v>0</v>
      </c>
      <c r="L67" s="1"/>
      <c r="M67" s="19"/>
      <c r="N67" s="19"/>
      <c r="O67" s="19"/>
      <c r="P67" s="17">
        <f t="shared" si="1"/>
        <v>0</v>
      </c>
      <c r="Q67" s="17" t="str">
        <f t="shared" si="2"/>
        <v/>
      </c>
      <c r="R67" s="17">
        <f t="shared" si="3"/>
        <v>0</v>
      </c>
      <c r="S67" s="17">
        <f t="shared" si="4"/>
        <v>0</v>
      </c>
      <c r="T67" s="17">
        <f t="shared" si="5"/>
        <v>0</v>
      </c>
      <c r="U67" s="33">
        <v>60.19</v>
      </c>
      <c r="V67" s="34">
        <f t="shared" si="6"/>
        <v>57.180499999999995</v>
      </c>
      <c r="W67" s="17">
        <v>112</v>
      </c>
      <c r="X67" s="34">
        <f t="shared" si="7"/>
        <v>106.39999999999999</v>
      </c>
      <c r="Y67" s="17">
        <v>118</v>
      </c>
      <c r="Z67" s="17">
        <f t="shared" si="8"/>
        <v>112.1</v>
      </c>
      <c r="AA67" s="17"/>
      <c r="AB67" s="17"/>
    </row>
    <row r="68" spans="1:28" ht="14.25" customHeight="1">
      <c r="A68" s="5"/>
      <c r="B68" s="76" t="s">
        <v>789</v>
      </c>
      <c r="C68" s="62" t="s">
        <v>533</v>
      </c>
      <c r="D68" s="42">
        <v>2582</v>
      </c>
      <c r="E68" s="42">
        <v>2763</v>
      </c>
      <c r="F68" s="42">
        <v>2911</v>
      </c>
      <c r="G68" s="42" t="s">
        <v>14</v>
      </c>
      <c r="H68" s="97" t="s">
        <v>457</v>
      </c>
      <c r="I68" s="42"/>
      <c r="J68" s="42"/>
      <c r="K68" s="42">
        <f t="shared" si="0"/>
        <v>0</v>
      </c>
      <c r="L68" s="1"/>
      <c r="M68" s="19"/>
      <c r="N68" s="19"/>
      <c r="O68" s="19"/>
      <c r="P68" s="17">
        <f t="shared" si="1"/>
        <v>0</v>
      </c>
      <c r="Q68" s="17" t="str">
        <f t="shared" si="2"/>
        <v/>
      </c>
      <c r="R68" s="17">
        <f t="shared" si="3"/>
        <v>0</v>
      </c>
      <c r="S68" s="17">
        <f t="shared" si="4"/>
        <v>0</v>
      </c>
      <c r="T68" s="17">
        <f t="shared" si="5"/>
        <v>0</v>
      </c>
      <c r="U68" s="33">
        <v>60.11</v>
      </c>
      <c r="V68" s="34">
        <f t="shared" si="6"/>
        <v>57.104499999999994</v>
      </c>
      <c r="W68" s="17">
        <v>2763</v>
      </c>
      <c r="X68" s="34">
        <f t="shared" si="7"/>
        <v>2624.85</v>
      </c>
      <c r="Y68" s="17">
        <v>2911</v>
      </c>
      <c r="Z68" s="17">
        <f t="shared" si="8"/>
        <v>2765.45</v>
      </c>
      <c r="AA68" s="17"/>
      <c r="AB68" s="17"/>
    </row>
    <row r="69" spans="1:28" ht="14.25" customHeight="1">
      <c r="A69" s="5"/>
      <c r="B69" s="76" t="s">
        <v>790</v>
      </c>
      <c r="C69" s="62" t="s">
        <v>533</v>
      </c>
      <c r="D69" s="42">
        <v>79</v>
      </c>
      <c r="E69" s="42">
        <v>85</v>
      </c>
      <c r="F69" s="42">
        <v>89</v>
      </c>
      <c r="G69" s="42" t="s">
        <v>594</v>
      </c>
      <c r="H69" s="97" t="s">
        <v>457</v>
      </c>
      <c r="I69" s="42"/>
      <c r="J69" s="42"/>
      <c r="K69" s="42">
        <f t="shared" si="0"/>
        <v>0</v>
      </c>
      <c r="L69" s="1"/>
      <c r="M69" s="19"/>
      <c r="N69" s="19"/>
      <c r="O69" s="19"/>
      <c r="P69" s="17">
        <f t="shared" si="1"/>
        <v>0</v>
      </c>
      <c r="Q69" s="17" t="str">
        <f t="shared" si="2"/>
        <v/>
      </c>
      <c r="R69" s="17">
        <f t="shared" si="3"/>
        <v>0</v>
      </c>
      <c r="S69" s="17">
        <f t="shared" si="4"/>
        <v>0</v>
      </c>
      <c r="T69" s="17">
        <f t="shared" si="5"/>
        <v>0</v>
      </c>
      <c r="U69" s="33">
        <v>60.33</v>
      </c>
      <c r="V69" s="34">
        <f t="shared" ref="V69:V127" si="27">U69*0.95</f>
        <v>57.313499999999998</v>
      </c>
      <c r="W69" s="17">
        <v>85</v>
      </c>
      <c r="X69" s="34">
        <f t="shared" ref="X69:X127" si="28">W69*0.95</f>
        <v>80.75</v>
      </c>
      <c r="Y69" s="17">
        <v>89</v>
      </c>
      <c r="Z69" s="17">
        <f t="shared" ref="Z69:Z127" si="29">Y69*0.95</f>
        <v>84.55</v>
      </c>
      <c r="AA69" s="17"/>
      <c r="AB69" s="17"/>
    </row>
    <row r="70" spans="1:28" ht="14.25" customHeight="1">
      <c r="A70" s="5"/>
      <c r="B70" s="76" t="s">
        <v>791</v>
      </c>
      <c r="C70" s="62" t="s">
        <v>533</v>
      </c>
      <c r="D70" s="42">
        <v>1974</v>
      </c>
      <c r="E70" s="42">
        <v>2113</v>
      </c>
      <c r="F70" s="42">
        <v>2234</v>
      </c>
      <c r="G70" s="42" t="s">
        <v>594</v>
      </c>
      <c r="H70" s="97" t="s">
        <v>457</v>
      </c>
      <c r="I70" s="42"/>
      <c r="J70" s="42"/>
      <c r="K70" s="42">
        <f t="shared" si="0"/>
        <v>0</v>
      </c>
      <c r="L70" s="1"/>
      <c r="M70" s="19"/>
      <c r="N70" s="19"/>
      <c r="O70" s="19"/>
      <c r="P70" s="17">
        <f t="shared" si="1"/>
        <v>0</v>
      </c>
      <c r="Q70" s="17" t="str">
        <f t="shared" si="2"/>
        <v/>
      </c>
      <c r="R70" s="17">
        <f t="shared" si="3"/>
        <v>0</v>
      </c>
      <c r="S70" s="17">
        <f t="shared" si="4"/>
        <v>0</v>
      </c>
      <c r="T70" s="17">
        <f t="shared" si="5"/>
        <v>0</v>
      </c>
      <c r="U70" s="33">
        <v>60.1</v>
      </c>
      <c r="V70" s="34">
        <f t="shared" si="27"/>
        <v>57.094999999999999</v>
      </c>
      <c r="W70" s="17">
        <v>2113</v>
      </c>
      <c r="X70" s="34">
        <f t="shared" si="28"/>
        <v>2007.35</v>
      </c>
      <c r="Y70" s="17">
        <v>2234</v>
      </c>
      <c r="Z70" s="17">
        <f t="shared" si="29"/>
        <v>2122.2999999999997</v>
      </c>
      <c r="AA70" s="17"/>
      <c r="AB70" s="17"/>
    </row>
    <row r="71" spans="1:28" ht="14.25" customHeight="1">
      <c r="A71" s="5"/>
      <c r="B71" s="71" t="s">
        <v>595</v>
      </c>
      <c r="C71" s="58"/>
      <c r="D71" s="24"/>
      <c r="E71" s="24"/>
      <c r="F71" s="24" t="s">
        <v>851</v>
      </c>
      <c r="G71" s="24"/>
      <c r="H71" s="95"/>
      <c r="I71" s="37"/>
      <c r="J71" s="24"/>
      <c r="K71" s="24"/>
      <c r="L71" s="1"/>
      <c r="M71" s="19"/>
      <c r="N71" s="19"/>
      <c r="O71" s="19"/>
      <c r="P71" s="17">
        <f t="shared" ref="P71:P129" si="30">J71*M71</f>
        <v>0</v>
      </c>
      <c r="Q71" s="17" t="str">
        <f t="shared" ref="Q71:Q129" si="31">IF(I71&gt;1.01,J71/I71*0.21,"")</f>
        <v/>
      </c>
      <c r="R71" s="17">
        <f t="shared" ref="R71:R129" si="32">J71*D71</f>
        <v>0</v>
      </c>
      <c r="S71" s="17">
        <f t="shared" ref="S71:S129" si="33">J71*E71</f>
        <v>0</v>
      </c>
      <c r="T71" s="17">
        <f t="shared" ref="T71:T129" si="34">Y71*J71</f>
        <v>0</v>
      </c>
      <c r="U71" s="33"/>
      <c r="V71" s="34">
        <f t="shared" si="27"/>
        <v>0</v>
      </c>
      <c r="W71" s="17"/>
      <c r="X71" s="34">
        <f t="shared" si="28"/>
        <v>0</v>
      </c>
      <c r="Y71" s="17"/>
      <c r="Z71" s="17">
        <f t="shared" si="29"/>
        <v>0</v>
      </c>
      <c r="AA71" s="17"/>
      <c r="AB71" s="17"/>
    </row>
    <row r="72" spans="1:28" ht="14.25" customHeight="1">
      <c r="A72" s="5"/>
      <c r="B72" s="76" t="s">
        <v>24</v>
      </c>
      <c r="C72" s="62" t="s">
        <v>533</v>
      </c>
      <c r="D72" s="42">
        <v>64.599999999999994</v>
      </c>
      <c r="E72" s="42">
        <v>73</v>
      </c>
      <c r="F72" s="42">
        <v>76</v>
      </c>
      <c r="G72" s="42" t="s">
        <v>14</v>
      </c>
      <c r="H72" s="97" t="s">
        <v>412</v>
      </c>
      <c r="I72" s="42"/>
      <c r="J72" s="42"/>
      <c r="K72" s="42">
        <f t="shared" ref="K72:K129" si="35">IF($R$5&gt;30000,D72*J72,IF(AND($S$5&gt;15000),E72*J72,F72*J72))</f>
        <v>0</v>
      </c>
      <c r="L72" s="1"/>
      <c r="M72" s="19"/>
      <c r="N72" s="19"/>
      <c r="O72" s="19"/>
      <c r="P72" s="17">
        <f t="shared" si="30"/>
        <v>0</v>
      </c>
      <c r="Q72" s="17" t="str">
        <f t="shared" si="31"/>
        <v/>
      </c>
      <c r="R72" s="17">
        <f t="shared" si="32"/>
        <v>0</v>
      </c>
      <c r="S72" s="17">
        <f t="shared" si="33"/>
        <v>0</v>
      </c>
      <c r="T72" s="17">
        <f t="shared" si="34"/>
        <v>0</v>
      </c>
      <c r="U72" s="33">
        <v>60.27</v>
      </c>
      <c r="V72" s="34">
        <f t="shared" si="27"/>
        <v>57.256500000000003</v>
      </c>
      <c r="W72" s="17">
        <v>73</v>
      </c>
      <c r="X72" s="34">
        <f t="shared" si="28"/>
        <v>69.349999999999994</v>
      </c>
      <c r="Y72" s="17">
        <v>76</v>
      </c>
      <c r="Z72" s="17">
        <f t="shared" si="29"/>
        <v>72.2</v>
      </c>
      <c r="AA72" s="17"/>
      <c r="AB72" s="17"/>
    </row>
    <row r="73" spans="1:28" ht="14.25" customHeight="1">
      <c r="A73" s="5"/>
      <c r="B73" s="76" t="s">
        <v>794</v>
      </c>
      <c r="C73" s="62" t="s">
        <v>533</v>
      </c>
      <c r="D73" s="42">
        <v>1519</v>
      </c>
      <c r="E73" s="42">
        <v>1625</v>
      </c>
      <c r="F73" s="42">
        <v>1719</v>
      </c>
      <c r="G73" s="42" t="s">
        <v>14</v>
      </c>
      <c r="H73" s="97" t="s">
        <v>412</v>
      </c>
      <c r="I73" s="42"/>
      <c r="J73" s="42"/>
      <c r="K73" s="42">
        <f t="shared" si="35"/>
        <v>0</v>
      </c>
      <c r="L73" s="1"/>
      <c r="M73" s="19"/>
      <c r="N73" s="19"/>
      <c r="O73" s="19"/>
      <c r="P73" s="17">
        <f t="shared" si="30"/>
        <v>0</v>
      </c>
      <c r="Q73" s="17" t="str">
        <f t="shared" si="31"/>
        <v/>
      </c>
      <c r="R73" s="17">
        <f t="shared" si="32"/>
        <v>0</v>
      </c>
      <c r="S73" s="17">
        <f t="shared" si="33"/>
        <v>0</v>
      </c>
      <c r="T73" s="17">
        <f t="shared" si="34"/>
        <v>0</v>
      </c>
      <c r="U73" s="33">
        <v>60.37</v>
      </c>
      <c r="V73" s="34">
        <f t="shared" si="27"/>
        <v>57.351499999999994</v>
      </c>
      <c r="W73" s="17">
        <v>1625</v>
      </c>
      <c r="X73" s="34">
        <f t="shared" si="28"/>
        <v>1543.75</v>
      </c>
      <c r="Y73" s="17">
        <v>1719</v>
      </c>
      <c r="Z73" s="17">
        <f t="shared" si="29"/>
        <v>1633.05</v>
      </c>
      <c r="AA73" s="17"/>
      <c r="AB73" s="17"/>
    </row>
    <row r="74" spans="1:28" ht="14.25" customHeight="1">
      <c r="A74" s="5"/>
      <c r="B74" s="49" t="s">
        <v>542</v>
      </c>
      <c r="C74" s="63"/>
      <c r="D74" s="42">
        <v>333</v>
      </c>
      <c r="E74" s="42">
        <v>355</v>
      </c>
      <c r="F74" s="42">
        <v>378</v>
      </c>
      <c r="G74" s="42" t="s">
        <v>594</v>
      </c>
      <c r="H74" s="97" t="s">
        <v>412</v>
      </c>
      <c r="I74" s="42"/>
      <c r="J74" s="42"/>
      <c r="K74" s="42">
        <f t="shared" si="35"/>
        <v>0</v>
      </c>
      <c r="L74" s="1"/>
      <c r="M74" s="19"/>
      <c r="N74" s="19"/>
      <c r="O74" s="19"/>
      <c r="P74" s="17">
        <f t="shared" si="30"/>
        <v>0</v>
      </c>
      <c r="Q74" s="17" t="str">
        <f t="shared" si="31"/>
        <v/>
      </c>
      <c r="R74" s="17">
        <f t="shared" si="32"/>
        <v>0</v>
      </c>
      <c r="S74" s="17">
        <f t="shared" si="33"/>
        <v>0</v>
      </c>
      <c r="T74" s="17">
        <f t="shared" si="34"/>
        <v>0</v>
      </c>
      <c r="U74" s="33">
        <v>60.29</v>
      </c>
      <c r="V74" s="34">
        <f t="shared" si="27"/>
        <v>57.275499999999994</v>
      </c>
      <c r="W74" s="17">
        <v>355</v>
      </c>
      <c r="X74" s="34">
        <f t="shared" si="28"/>
        <v>337.25</v>
      </c>
      <c r="Y74" s="17">
        <v>378</v>
      </c>
      <c r="Z74" s="17">
        <f t="shared" si="29"/>
        <v>359.09999999999997</v>
      </c>
      <c r="AA74" s="17"/>
      <c r="AB74" s="17"/>
    </row>
    <row r="75" spans="1:28" ht="14.25" customHeight="1">
      <c r="A75" s="5"/>
      <c r="B75" s="49" t="s">
        <v>792</v>
      </c>
      <c r="C75" s="63"/>
      <c r="D75" s="42">
        <v>134</v>
      </c>
      <c r="E75" s="42">
        <v>143</v>
      </c>
      <c r="F75" s="42">
        <v>151</v>
      </c>
      <c r="G75" s="42" t="s">
        <v>14</v>
      </c>
      <c r="H75" s="97" t="s">
        <v>28</v>
      </c>
      <c r="I75" s="42"/>
      <c r="J75" s="42"/>
      <c r="K75" s="42">
        <f t="shared" si="35"/>
        <v>0</v>
      </c>
      <c r="L75" s="1"/>
      <c r="M75" s="19"/>
      <c r="N75" s="19"/>
      <c r="O75" s="19"/>
      <c r="P75" s="17">
        <f t="shared" si="30"/>
        <v>0</v>
      </c>
      <c r="Q75" s="17" t="str">
        <f t="shared" si="31"/>
        <v/>
      </c>
      <c r="R75" s="17">
        <f t="shared" si="32"/>
        <v>0</v>
      </c>
      <c r="S75" s="17">
        <f t="shared" si="33"/>
        <v>0</v>
      </c>
      <c r="T75" s="17">
        <f t="shared" si="34"/>
        <v>0</v>
      </c>
      <c r="U75" s="33">
        <v>60.47</v>
      </c>
      <c r="V75" s="34">
        <f t="shared" si="27"/>
        <v>57.446499999999993</v>
      </c>
      <c r="W75" s="17">
        <v>143</v>
      </c>
      <c r="X75" s="34">
        <f t="shared" si="28"/>
        <v>135.85</v>
      </c>
      <c r="Y75" s="17">
        <v>151</v>
      </c>
      <c r="Z75" s="17">
        <f t="shared" si="29"/>
        <v>143.44999999999999</v>
      </c>
      <c r="AA75" s="17"/>
      <c r="AB75" s="17"/>
    </row>
    <row r="76" spans="1:28" ht="14.25" customHeight="1">
      <c r="A76" s="5"/>
      <c r="B76" s="49" t="s">
        <v>793</v>
      </c>
      <c r="C76" s="63"/>
      <c r="D76" s="42">
        <v>2880</v>
      </c>
      <c r="E76" s="42">
        <v>3081</v>
      </c>
      <c r="F76" s="42">
        <v>3247</v>
      </c>
      <c r="G76" s="42" t="s">
        <v>14</v>
      </c>
      <c r="H76" s="97" t="s">
        <v>28</v>
      </c>
      <c r="I76" s="42"/>
      <c r="J76" s="42"/>
      <c r="K76" s="42">
        <f t="shared" si="35"/>
        <v>0</v>
      </c>
      <c r="L76" s="1"/>
      <c r="M76" s="19"/>
      <c r="N76" s="19"/>
      <c r="O76" s="19"/>
      <c r="P76" s="17">
        <f t="shared" si="30"/>
        <v>0</v>
      </c>
      <c r="Q76" s="17" t="str">
        <f t="shared" si="31"/>
        <v/>
      </c>
      <c r="R76" s="17">
        <f t="shared" si="32"/>
        <v>0</v>
      </c>
      <c r="S76" s="17">
        <f t="shared" si="33"/>
        <v>0</v>
      </c>
      <c r="T76" s="17">
        <f t="shared" si="34"/>
        <v>0</v>
      </c>
      <c r="U76" s="33">
        <v>60.21</v>
      </c>
      <c r="V76" s="34">
        <f t="shared" si="27"/>
        <v>57.1995</v>
      </c>
      <c r="W76" s="17">
        <v>3081</v>
      </c>
      <c r="X76" s="34">
        <f t="shared" si="28"/>
        <v>2926.95</v>
      </c>
      <c r="Y76" s="17">
        <v>3247</v>
      </c>
      <c r="Z76" s="17">
        <f t="shared" si="29"/>
        <v>3084.6499999999996</v>
      </c>
      <c r="AA76" s="17"/>
      <c r="AB76" s="17"/>
    </row>
    <row r="77" spans="1:28" ht="14.25" customHeight="1">
      <c r="A77" s="5"/>
      <c r="B77" s="49" t="s">
        <v>863</v>
      </c>
      <c r="C77" s="63"/>
      <c r="D77" s="42">
        <v>655</v>
      </c>
      <c r="E77" s="42">
        <v>701</v>
      </c>
      <c r="F77" s="42">
        <v>738</v>
      </c>
      <c r="G77" s="42" t="s">
        <v>14</v>
      </c>
      <c r="H77" s="97" t="s">
        <v>28</v>
      </c>
      <c r="I77" s="42"/>
      <c r="J77" s="42"/>
      <c r="K77" s="42">
        <f t="shared" si="35"/>
        <v>0</v>
      </c>
      <c r="L77" s="1"/>
      <c r="M77" s="19"/>
      <c r="N77" s="19"/>
      <c r="O77" s="19"/>
      <c r="P77" s="17">
        <f t="shared" si="30"/>
        <v>0</v>
      </c>
      <c r="Q77" s="17" t="str">
        <f t="shared" si="31"/>
        <v/>
      </c>
      <c r="R77" s="17">
        <f t="shared" si="32"/>
        <v>0</v>
      </c>
      <c r="S77" s="17">
        <f t="shared" si="33"/>
        <v>0</v>
      </c>
      <c r="T77" s="17">
        <f t="shared" si="34"/>
        <v>0</v>
      </c>
      <c r="U77" s="33">
        <v>60.54</v>
      </c>
      <c r="V77" s="34">
        <f t="shared" si="27"/>
        <v>57.512999999999998</v>
      </c>
      <c r="W77" s="17">
        <v>701</v>
      </c>
      <c r="X77" s="34">
        <f t="shared" si="28"/>
        <v>665.94999999999993</v>
      </c>
      <c r="Y77" s="17">
        <v>738</v>
      </c>
      <c r="Z77" s="17">
        <f t="shared" si="29"/>
        <v>701.1</v>
      </c>
      <c r="AA77" s="17"/>
      <c r="AB77" s="17"/>
    </row>
    <row r="78" spans="1:28" ht="14.25" customHeight="1">
      <c r="A78" s="5"/>
      <c r="B78" s="76" t="s">
        <v>795</v>
      </c>
      <c r="C78" s="62" t="s">
        <v>533</v>
      </c>
      <c r="D78" s="42">
        <v>61</v>
      </c>
      <c r="E78" s="42">
        <v>65</v>
      </c>
      <c r="F78" s="42">
        <v>69</v>
      </c>
      <c r="G78" s="42" t="s">
        <v>594</v>
      </c>
      <c r="H78" s="97" t="s">
        <v>412</v>
      </c>
      <c r="I78" s="42"/>
      <c r="J78" s="42"/>
      <c r="K78" s="42">
        <f t="shared" si="35"/>
        <v>0</v>
      </c>
      <c r="L78" s="1"/>
      <c r="M78" s="19"/>
      <c r="N78" s="19"/>
      <c r="O78" s="19"/>
      <c r="P78" s="17">
        <f t="shared" si="30"/>
        <v>0</v>
      </c>
      <c r="Q78" s="17" t="str">
        <f t="shared" si="31"/>
        <v/>
      </c>
      <c r="R78" s="17">
        <f t="shared" si="32"/>
        <v>0</v>
      </c>
      <c r="S78" s="17">
        <f t="shared" si="33"/>
        <v>0</v>
      </c>
      <c r="T78" s="17">
        <f t="shared" si="34"/>
        <v>0</v>
      </c>
      <c r="U78" s="33">
        <v>60.31</v>
      </c>
      <c r="V78" s="34">
        <f t="shared" si="27"/>
        <v>57.294499999999999</v>
      </c>
      <c r="W78" s="17">
        <v>65</v>
      </c>
      <c r="X78" s="34">
        <f t="shared" si="28"/>
        <v>61.75</v>
      </c>
      <c r="Y78" s="17">
        <v>69</v>
      </c>
      <c r="Z78" s="17">
        <f t="shared" si="29"/>
        <v>65.55</v>
      </c>
      <c r="AA78" s="17"/>
      <c r="AB78" s="17"/>
    </row>
    <row r="79" spans="1:28" ht="14.25" customHeight="1">
      <c r="A79" s="5"/>
      <c r="B79" s="76" t="s">
        <v>796</v>
      </c>
      <c r="C79" s="62" t="s">
        <v>533</v>
      </c>
      <c r="D79" s="42">
        <v>1513</v>
      </c>
      <c r="E79" s="42">
        <v>1613</v>
      </c>
      <c r="F79" s="42">
        <v>1713</v>
      </c>
      <c r="G79" s="42" t="s">
        <v>14</v>
      </c>
      <c r="H79" s="97" t="s">
        <v>412</v>
      </c>
      <c r="I79" s="42"/>
      <c r="J79" s="42"/>
      <c r="K79" s="42">
        <f t="shared" si="35"/>
        <v>0</v>
      </c>
      <c r="L79" s="1"/>
      <c r="M79" s="19"/>
      <c r="N79" s="19"/>
      <c r="O79" s="19"/>
      <c r="P79" s="17">
        <f t="shared" si="30"/>
        <v>0</v>
      </c>
      <c r="Q79" s="17" t="str">
        <f t="shared" si="31"/>
        <v/>
      </c>
      <c r="R79" s="17">
        <f t="shared" si="32"/>
        <v>0</v>
      </c>
      <c r="S79" s="17">
        <f t="shared" si="33"/>
        <v>0</v>
      </c>
      <c r="T79" s="17">
        <f t="shared" si="34"/>
        <v>0</v>
      </c>
      <c r="U79" s="33">
        <v>60.32</v>
      </c>
      <c r="V79" s="34">
        <f t="shared" si="27"/>
        <v>57.303999999999995</v>
      </c>
      <c r="W79" s="17">
        <v>1613</v>
      </c>
      <c r="X79" s="34">
        <f t="shared" si="28"/>
        <v>1532.35</v>
      </c>
      <c r="Y79" s="17">
        <v>1713</v>
      </c>
      <c r="Z79" s="17">
        <f t="shared" si="29"/>
        <v>1627.35</v>
      </c>
      <c r="AA79" s="17"/>
      <c r="AB79" s="17"/>
    </row>
    <row r="80" spans="1:28" ht="14.25" customHeight="1">
      <c r="A80" s="5"/>
      <c r="B80" s="49" t="s">
        <v>797</v>
      </c>
      <c r="C80" s="63"/>
      <c r="D80" s="42">
        <v>97</v>
      </c>
      <c r="E80" s="42">
        <v>103</v>
      </c>
      <c r="F80" s="42">
        <v>109</v>
      </c>
      <c r="G80" s="42" t="s">
        <v>545</v>
      </c>
      <c r="H80" s="97" t="s">
        <v>28</v>
      </c>
      <c r="I80" s="42"/>
      <c r="J80" s="42"/>
      <c r="K80" s="42">
        <f t="shared" si="35"/>
        <v>0</v>
      </c>
      <c r="L80" s="1"/>
      <c r="M80" s="19"/>
      <c r="N80" s="19"/>
      <c r="O80" s="19"/>
      <c r="P80" s="17">
        <f t="shared" si="30"/>
        <v>0</v>
      </c>
      <c r="Q80" s="17" t="str">
        <f t="shared" si="31"/>
        <v/>
      </c>
      <c r="R80" s="17">
        <f t="shared" si="32"/>
        <v>0</v>
      </c>
      <c r="S80" s="17">
        <f t="shared" si="33"/>
        <v>0</v>
      </c>
      <c r="T80" s="17">
        <f t="shared" si="34"/>
        <v>0</v>
      </c>
      <c r="U80" s="33">
        <v>60.56</v>
      </c>
      <c r="V80" s="34">
        <f t="shared" si="27"/>
        <v>57.531999999999996</v>
      </c>
      <c r="W80" s="17">
        <v>103</v>
      </c>
      <c r="X80" s="34">
        <f t="shared" si="28"/>
        <v>97.85</v>
      </c>
      <c r="Y80" s="17">
        <v>109</v>
      </c>
      <c r="Z80" s="17">
        <f t="shared" si="29"/>
        <v>103.55</v>
      </c>
      <c r="AA80" s="17"/>
      <c r="AB80" s="17"/>
    </row>
    <row r="81" spans="1:28" ht="14.25" customHeight="1">
      <c r="A81" s="5"/>
      <c r="B81" s="49" t="s">
        <v>415</v>
      </c>
      <c r="C81" s="63"/>
      <c r="D81" s="42">
        <v>140</v>
      </c>
      <c r="E81" s="42">
        <v>150</v>
      </c>
      <c r="F81" s="42">
        <v>158</v>
      </c>
      <c r="G81" s="42" t="s">
        <v>545</v>
      </c>
      <c r="H81" s="97" t="s">
        <v>28</v>
      </c>
      <c r="I81" s="42"/>
      <c r="J81" s="42"/>
      <c r="K81" s="42">
        <f t="shared" si="35"/>
        <v>0</v>
      </c>
      <c r="L81" s="1"/>
      <c r="M81" s="19"/>
      <c r="N81" s="19"/>
      <c r="O81" s="19"/>
      <c r="P81" s="17">
        <f t="shared" si="30"/>
        <v>0</v>
      </c>
      <c r="Q81" s="17" t="str">
        <f t="shared" si="31"/>
        <v/>
      </c>
      <c r="R81" s="17">
        <f t="shared" si="32"/>
        <v>0</v>
      </c>
      <c r="S81" s="17">
        <f t="shared" si="33"/>
        <v>0</v>
      </c>
      <c r="T81" s="17">
        <f t="shared" si="34"/>
        <v>0</v>
      </c>
      <c r="U81" s="33">
        <v>60.4</v>
      </c>
      <c r="V81" s="34">
        <f t="shared" si="27"/>
        <v>57.379999999999995</v>
      </c>
      <c r="W81" s="17">
        <v>150</v>
      </c>
      <c r="X81" s="34">
        <f t="shared" si="28"/>
        <v>142.5</v>
      </c>
      <c r="Y81" s="17">
        <v>158</v>
      </c>
      <c r="Z81" s="17">
        <f t="shared" si="29"/>
        <v>150.1</v>
      </c>
      <c r="AA81" s="17"/>
      <c r="AB81" s="17"/>
    </row>
    <row r="82" spans="1:28" ht="14.25" customHeight="1">
      <c r="A82" s="5"/>
      <c r="B82" s="76" t="s">
        <v>798</v>
      </c>
      <c r="C82" s="62" t="s">
        <v>533</v>
      </c>
      <c r="D82" s="42">
        <v>58</v>
      </c>
      <c r="E82" s="42">
        <v>62</v>
      </c>
      <c r="F82" s="42">
        <v>66</v>
      </c>
      <c r="G82" s="42" t="s">
        <v>14</v>
      </c>
      <c r="H82" s="97" t="s">
        <v>457</v>
      </c>
      <c r="I82" s="42"/>
      <c r="J82" s="42"/>
      <c r="K82" s="42">
        <f t="shared" si="35"/>
        <v>0</v>
      </c>
      <c r="L82" s="1"/>
      <c r="M82" s="19"/>
      <c r="N82" s="19"/>
      <c r="O82" s="19"/>
      <c r="P82" s="17">
        <f t="shared" si="30"/>
        <v>0</v>
      </c>
      <c r="Q82" s="17" t="str">
        <f t="shared" si="31"/>
        <v/>
      </c>
      <c r="R82" s="17">
        <f t="shared" si="32"/>
        <v>0</v>
      </c>
      <c r="S82" s="17">
        <f t="shared" si="33"/>
        <v>0</v>
      </c>
      <c r="T82" s="17">
        <f t="shared" si="34"/>
        <v>0</v>
      </c>
      <c r="U82" s="33">
        <v>60.55</v>
      </c>
      <c r="V82" s="34">
        <f t="shared" si="27"/>
        <v>57.522499999999994</v>
      </c>
      <c r="W82" s="17">
        <v>62</v>
      </c>
      <c r="X82" s="34">
        <f t="shared" si="28"/>
        <v>58.9</v>
      </c>
      <c r="Y82" s="17">
        <v>66</v>
      </c>
      <c r="Z82" s="17">
        <f t="shared" si="29"/>
        <v>62.699999999999996</v>
      </c>
      <c r="AA82" s="17"/>
      <c r="AB82" s="17"/>
    </row>
    <row r="83" spans="1:28" ht="14.25" customHeight="1">
      <c r="A83" s="5"/>
      <c r="B83" s="76" t="s">
        <v>799</v>
      </c>
      <c r="C83" s="62" t="s">
        <v>533</v>
      </c>
      <c r="D83" s="42">
        <v>1215</v>
      </c>
      <c r="E83" s="42">
        <v>1300</v>
      </c>
      <c r="F83" s="42">
        <v>1370</v>
      </c>
      <c r="G83" s="42" t="s">
        <v>14</v>
      </c>
      <c r="H83" s="97" t="s">
        <v>457</v>
      </c>
      <c r="I83" s="42"/>
      <c r="J83" s="42"/>
      <c r="K83" s="42">
        <f t="shared" si="35"/>
        <v>0</v>
      </c>
      <c r="L83" s="1"/>
      <c r="M83" s="19"/>
      <c r="N83" s="19"/>
      <c r="O83" s="19"/>
      <c r="P83" s="17">
        <f t="shared" si="30"/>
        <v>0</v>
      </c>
      <c r="Q83" s="17" t="str">
        <f t="shared" si="31"/>
        <v/>
      </c>
      <c r="R83" s="17">
        <f t="shared" si="32"/>
        <v>0</v>
      </c>
      <c r="S83" s="17">
        <f t="shared" si="33"/>
        <v>0</v>
      </c>
      <c r="T83" s="17">
        <f t="shared" si="34"/>
        <v>0</v>
      </c>
      <c r="U83" s="33">
        <v>60.58</v>
      </c>
      <c r="V83" s="34">
        <f t="shared" si="27"/>
        <v>57.550999999999995</v>
      </c>
      <c r="W83" s="17">
        <v>1300</v>
      </c>
      <c r="X83" s="34">
        <f t="shared" si="28"/>
        <v>1235</v>
      </c>
      <c r="Y83" s="17">
        <v>1370</v>
      </c>
      <c r="Z83" s="17">
        <f t="shared" si="29"/>
        <v>1301.5</v>
      </c>
      <c r="AA83" s="17"/>
      <c r="AB83" s="17"/>
    </row>
    <row r="84" spans="1:28" ht="14.25" customHeight="1">
      <c r="A84" s="5"/>
      <c r="B84" s="49" t="s">
        <v>21</v>
      </c>
      <c r="C84" s="63"/>
      <c r="D84" s="42">
        <v>89</v>
      </c>
      <c r="E84" s="42">
        <v>95</v>
      </c>
      <c r="F84" s="42">
        <v>100</v>
      </c>
      <c r="G84" s="42" t="s">
        <v>14</v>
      </c>
      <c r="H84" s="97" t="s">
        <v>28</v>
      </c>
      <c r="I84" s="42"/>
      <c r="J84" s="42"/>
      <c r="K84" s="42">
        <f t="shared" si="35"/>
        <v>0</v>
      </c>
      <c r="L84" s="1"/>
      <c r="M84" s="19"/>
      <c r="N84" s="19"/>
      <c r="O84" s="19"/>
      <c r="P84" s="17">
        <f t="shared" si="30"/>
        <v>0</v>
      </c>
      <c r="Q84" s="17" t="str">
        <f t="shared" si="31"/>
        <v/>
      </c>
      <c r="R84" s="17">
        <f t="shared" si="32"/>
        <v>0</v>
      </c>
      <c r="S84" s="17">
        <f t="shared" si="33"/>
        <v>0</v>
      </c>
      <c r="T84" s="17">
        <f t="shared" si="34"/>
        <v>0</v>
      </c>
      <c r="U84" s="33">
        <v>60.52</v>
      </c>
      <c r="V84" s="34">
        <f t="shared" si="27"/>
        <v>57.494</v>
      </c>
      <c r="W84" s="17">
        <v>95</v>
      </c>
      <c r="X84" s="34">
        <f t="shared" si="28"/>
        <v>90.25</v>
      </c>
      <c r="Y84" s="17">
        <v>100</v>
      </c>
      <c r="Z84" s="17">
        <f t="shared" si="29"/>
        <v>95</v>
      </c>
      <c r="AA84" s="17"/>
      <c r="AB84" s="17"/>
    </row>
    <row r="85" spans="1:28" ht="14.25" customHeight="1">
      <c r="A85" s="5"/>
      <c r="B85" s="49" t="s">
        <v>802</v>
      </c>
      <c r="C85" s="63"/>
      <c r="D85" s="42">
        <v>1264</v>
      </c>
      <c r="E85" s="42">
        <v>1352</v>
      </c>
      <c r="F85" s="42">
        <v>1425</v>
      </c>
      <c r="G85" s="42" t="s">
        <v>14</v>
      </c>
      <c r="H85" s="97" t="s">
        <v>28</v>
      </c>
      <c r="I85" s="42"/>
      <c r="J85" s="42"/>
      <c r="K85" s="42">
        <f t="shared" si="35"/>
        <v>0</v>
      </c>
      <c r="L85" s="1"/>
      <c r="M85" s="19"/>
      <c r="N85" s="19"/>
      <c r="O85" s="19"/>
      <c r="P85" s="17">
        <f t="shared" si="30"/>
        <v>0</v>
      </c>
      <c r="Q85" s="17" t="str">
        <f t="shared" si="31"/>
        <v/>
      </c>
      <c r="R85" s="17">
        <f t="shared" si="32"/>
        <v>0</v>
      </c>
      <c r="S85" s="17">
        <f t="shared" si="33"/>
        <v>0</v>
      </c>
      <c r="T85" s="17">
        <f t="shared" si="34"/>
        <v>0</v>
      </c>
      <c r="U85" s="33">
        <v>60.23</v>
      </c>
      <c r="V85" s="34">
        <f t="shared" si="27"/>
        <v>57.218499999999992</v>
      </c>
      <c r="W85" s="17">
        <v>1352</v>
      </c>
      <c r="X85" s="34">
        <f t="shared" si="28"/>
        <v>1284.3999999999999</v>
      </c>
      <c r="Y85" s="17">
        <v>1425</v>
      </c>
      <c r="Z85" s="17">
        <f t="shared" si="29"/>
        <v>1353.75</v>
      </c>
      <c r="AA85" s="17"/>
      <c r="AB85" s="17"/>
    </row>
    <row r="86" spans="1:28" ht="14.25" customHeight="1">
      <c r="A86" s="5"/>
      <c r="B86" s="49" t="s">
        <v>22</v>
      </c>
      <c r="C86" s="63"/>
      <c r="D86" s="42">
        <v>352</v>
      </c>
      <c r="E86" s="42">
        <v>377</v>
      </c>
      <c r="F86" s="42">
        <v>397</v>
      </c>
      <c r="G86" s="42" t="s">
        <v>14</v>
      </c>
      <c r="H86" s="97" t="s">
        <v>28</v>
      </c>
      <c r="I86" s="42"/>
      <c r="J86" s="42"/>
      <c r="K86" s="42">
        <f t="shared" si="35"/>
        <v>0</v>
      </c>
      <c r="L86" s="1"/>
      <c r="M86" s="19"/>
      <c r="N86" s="19"/>
      <c r="O86" s="19"/>
      <c r="P86" s="17">
        <f t="shared" si="30"/>
        <v>0</v>
      </c>
      <c r="Q86" s="17" t="str">
        <f t="shared" si="31"/>
        <v/>
      </c>
      <c r="R86" s="17">
        <f t="shared" si="32"/>
        <v>0</v>
      </c>
      <c r="S86" s="17">
        <f t="shared" si="33"/>
        <v>0</v>
      </c>
      <c r="T86" s="17">
        <f t="shared" si="34"/>
        <v>0</v>
      </c>
      <c r="U86" s="33">
        <v>60.49</v>
      </c>
      <c r="V86" s="34">
        <f t="shared" si="27"/>
        <v>57.465499999999999</v>
      </c>
      <c r="W86" s="17">
        <v>377</v>
      </c>
      <c r="X86" s="34">
        <f t="shared" si="28"/>
        <v>358.15</v>
      </c>
      <c r="Y86" s="17">
        <v>397</v>
      </c>
      <c r="Z86" s="17">
        <f t="shared" si="29"/>
        <v>377.15</v>
      </c>
      <c r="AA86" s="17"/>
      <c r="AB86" s="17"/>
    </row>
    <row r="87" spans="1:28" ht="14.25" customHeight="1">
      <c r="A87" s="5"/>
      <c r="B87" s="49" t="s">
        <v>801</v>
      </c>
      <c r="C87" s="63"/>
      <c r="D87" s="42">
        <v>42</v>
      </c>
      <c r="E87" s="42">
        <v>45</v>
      </c>
      <c r="F87" s="42">
        <v>47</v>
      </c>
      <c r="G87" s="42" t="s">
        <v>14</v>
      </c>
      <c r="H87" s="97" t="s">
        <v>36</v>
      </c>
      <c r="I87" s="42"/>
      <c r="J87" s="42"/>
      <c r="K87" s="42">
        <f t="shared" si="35"/>
        <v>0</v>
      </c>
      <c r="L87" s="1"/>
      <c r="M87" s="19"/>
      <c r="N87" s="19"/>
      <c r="O87" s="19"/>
      <c r="P87" s="17">
        <f t="shared" si="30"/>
        <v>0</v>
      </c>
      <c r="Q87" s="17" t="str">
        <f t="shared" si="31"/>
        <v/>
      </c>
      <c r="R87" s="17">
        <f t="shared" si="32"/>
        <v>0</v>
      </c>
      <c r="S87" s="17">
        <f t="shared" si="33"/>
        <v>0</v>
      </c>
      <c r="T87" s="17">
        <f t="shared" si="34"/>
        <v>0</v>
      </c>
      <c r="U87" s="33">
        <v>60.44</v>
      </c>
      <c r="V87" s="34">
        <f t="shared" si="27"/>
        <v>57.417999999999992</v>
      </c>
      <c r="W87" s="17">
        <v>45</v>
      </c>
      <c r="X87" s="34">
        <f t="shared" si="28"/>
        <v>42.75</v>
      </c>
      <c r="Y87" s="17">
        <v>47</v>
      </c>
      <c r="Z87" s="17">
        <f t="shared" si="29"/>
        <v>44.65</v>
      </c>
      <c r="AA87" s="17"/>
      <c r="AB87" s="17"/>
    </row>
    <row r="88" spans="1:28" ht="14.25" customHeight="1">
      <c r="A88" s="5"/>
      <c r="B88" s="49" t="s">
        <v>800</v>
      </c>
      <c r="C88" s="63"/>
      <c r="D88" s="42">
        <v>784</v>
      </c>
      <c r="E88" s="42">
        <v>838</v>
      </c>
      <c r="F88" s="42">
        <v>883</v>
      </c>
      <c r="G88" s="42" t="s">
        <v>14</v>
      </c>
      <c r="H88" s="97" t="s">
        <v>28</v>
      </c>
      <c r="I88" s="42"/>
      <c r="J88" s="42"/>
      <c r="K88" s="42">
        <f t="shared" si="35"/>
        <v>0</v>
      </c>
      <c r="L88" s="1"/>
      <c r="M88" s="19"/>
      <c r="N88" s="19"/>
      <c r="O88" s="19"/>
      <c r="P88" s="17">
        <f t="shared" si="30"/>
        <v>0</v>
      </c>
      <c r="Q88" s="17" t="str">
        <f t="shared" si="31"/>
        <v/>
      </c>
      <c r="R88" s="17">
        <f t="shared" si="32"/>
        <v>0</v>
      </c>
      <c r="S88" s="17">
        <f t="shared" si="33"/>
        <v>0</v>
      </c>
      <c r="T88" s="17">
        <f t="shared" si="34"/>
        <v>0</v>
      </c>
      <c r="U88" s="33">
        <v>60.22</v>
      </c>
      <c r="V88" s="34">
        <f t="shared" si="27"/>
        <v>57.208999999999996</v>
      </c>
      <c r="W88" s="17">
        <v>838</v>
      </c>
      <c r="X88" s="34">
        <f t="shared" si="28"/>
        <v>796.09999999999991</v>
      </c>
      <c r="Y88" s="17">
        <v>883</v>
      </c>
      <c r="Z88" s="17">
        <f t="shared" si="29"/>
        <v>838.84999999999991</v>
      </c>
      <c r="AA88" s="17"/>
      <c r="AB88" s="17"/>
    </row>
    <row r="89" spans="1:28" ht="14.25" customHeight="1">
      <c r="A89" s="5"/>
      <c r="B89" s="49" t="s">
        <v>803</v>
      </c>
      <c r="C89" s="63"/>
      <c r="D89" s="42">
        <v>59</v>
      </c>
      <c r="E89" s="42">
        <v>63</v>
      </c>
      <c r="F89" s="42">
        <v>66</v>
      </c>
      <c r="G89" s="42" t="s">
        <v>14</v>
      </c>
      <c r="H89" s="97" t="s">
        <v>28</v>
      </c>
      <c r="I89" s="42"/>
      <c r="J89" s="42"/>
      <c r="K89" s="42">
        <f t="shared" si="35"/>
        <v>0</v>
      </c>
      <c r="L89" s="1"/>
      <c r="M89" s="19"/>
      <c r="N89" s="19"/>
      <c r="O89" s="19"/>
      <c r="P89" s="17">
        <f t="shared" si="30"/>
        <v>0</v>
      </c>
      <c r="Q89" s="17" t="str">
        <f t="shared" si="31"/>
        <v/>
      </c>
      <c r="R89" s="17">
        <f t="shared" si="32"/>
        <v>0</v>
      </c>
      <c r="S89" s="17">
        <f t="shared" si="33"/>
        <v>0</v>
      </c>
      <c r="T89" s="17">
        <f t="shared" si="34"/>
        <v>0</v>
      </c>
      <c r="U89" s="33">
        <v>60.46</v>
      </c>
      <c r="V89" s="34">
        <f t="shared" si="27"/>
        <v>57.436999999999998</v>
      </c>
      <c r="W89" s="17">
        <v>63</v>
      </c>
      <c r="X89" s="34">
        <f t="shared" si="28"/>
        <v>59.849999999999994</v>
      </c>
      <c r="Y89" s="17">
        <v>66</v>
      </c>
      <c r="Z89" s="17">
        <f t="shared" si="29"/>
        <v>62.699999999999996</v>
      </c>
      <c r="AA89" s="17"/>
      <c r="AB89" s="17"/>
    </row>
    <row r="90" spans="1:28" ht="14.25" customHeight="1">
      <c r="A90" s="5"/>
      <c r="B90" s="76" t="s">
        <v>804</v>
      </c>
      <c r="C90" s="62" t="s">
        <v>533</v>
      </c>
      <c r="D90" s="42">
        <v>97</v>
      </c>
      <c r="E90" s="42">
        <v>104</v>
      </c>
      <c r="F90" s="42">
        <v>110</v>
      </c>
      <c r="G90" s="42" t="s">
        <v>14</v>
      </c>
      <c r="H90" s="97" t="s">
        <v>457</v>
      </c>
      <c r="I90" s="42"/>
      <c r="J90" s="42"/>
      <c r="K90" s="42">
        <f t="shared" si="35"/>
        <v>0</v>
      </c>
      <c r="L90" s="1"/>
      <c r="M90" s="19"/>
      <c r="N90" s="19"/>
      <c r="O90" s="19"/>
      <c r="P90" s="17">
        <f t="shared" si="30"/>
        <v>0</v>
      </c>
      <c r="Q90" s="17" t="str">
        <f t="shared" si="31"/>
        <v/>
      </c>
      <c r="R90" s="17">
        <f t="shared" si="32"/>
        <v>0</v>
      </c>
      <c r="S90" s="17">
        <f t="shared" si="33"/>
        <v>0</v>
      </c>
      <c r="T90" s="17">
        <f t="shared" si="34"/>
        <v>0</v>
      </c>
      <c r="U90" s="33">
        <v>60.18</v>
      </c>
      <c r="V90" s="34">
        <f t="shared" si="27"/>
        <v>57.170999999999999</v>
      </c>
      <c r="W90" s="17">
        <v>104</v>
      </c>
      <c r="X90" s="34">
        <f t="shared" si="28"/>
        <v>98.8</v>
      </c>
      <c r="Y90" s="17">
        <v>110</v>
      </c>
      <c r="Z90" s="17">
        <f t="shared" si="29"/>
        <v>104.5</v>
      </c>
      <c r="AA90" s="17"/>
      <c r="AB90" s="17"/>
    </row>
    <row r="91" spans="1:28" ht="14.25" customHeight="1">
      <c r="A91" s="5"/>
      <c r="B91" s="49" t="s">
        <v>805</v>
      </c>
      <c r="C91" s="63"/>
      <c r="D91" s="42">
        <v>121</v>
      </c>
      <c r="E91" s="42">
        <v>129</v>
      </c>
      <c r="F91" s="42">
        <v>137</v>
      </c>
      <c r="G91" s="42" t="s">
        <v>594</v>
      </c>
      <c r="H91" s="97" t="s">
        <v>28</v>
      </c>
      <c r="I91" s="42"/>
      <c r="J91" s="42"/>
      <c r="K91" s="42">
        <f t="shared" si="35"/>
        <v>0</v>
      </c>
      <c r="L91" s="1"/>
      <c r="M91" s="19"/>
      <c r="N91" s="19"/>
      <c r="O91" s="19"/>
      <c r="P91" s="17">
        <f t="shared" si="30"/>
        <v>0</v>
      </c>
      <c r="Q91" s="17" t="str">
        <f t="shared" si="31"/>
        <v/>
      </c>
      <c r="R91" s="17">
        <f t="shared" si="32"/>
        <v>0</v>
      </c>
      <c r="S91" s="17">
        <f t="shared" si="33"/>
        <v>0</v>
      </c>
      <c r="T91" s="17">
        <f t="shared" si="34"/>
        <v>0</v>
      </c>
      <c r="U91" s="33">
        <v>60.41</v>
      </c>
      <c r="V91" s="34">
        <f t="shared" si="27"/>
        <v>57.389499999999991</v>
      </c>
      <c r="W91" s="17">
        <v>129</v>
      </c>
      <c r="X91" s="34">
        <f t="shared" si="28"/>
        <v>122.55</v>
      </c>
      <c r="Y91" s="17">
        <v>137</v>
      </c>
      <c r="Z91" s="17">
        <f t="shared" si="29"/>
        <v>130.15</v>
      </c>
      <c r="AA91" s="17"/>
      <c r="AB91" s="17"/>
    </row>
    <row r="92" spans="1:28" ht="14.25" customHeight="1">
      <c r="A92" s="5"/>
      <c r="B92" s="49" t="s">
        <v>806</v>
      </c>
      <c r="C92" s="63"/>
      <c r="D92" s="42">
        <v>135</v>
      </c>
      <c r="E92" s="42">
        <v>145</v>
      </c>
      <c r="F92" s="42">
        <v>152</v>
      </c>
      <c r="G92" s="42" t="s">
        <v>14</v>
      </c>
      <c r="H92" s="97" t="s">
        <v>28</v>
      </c>
      <c r="I92" s="42"/>
      <c r="J92" s="42"/>
      <c r="K92" s="42">
        <f t="shared" si="35"/>
        <v>0</v>
      </c>
      <c r="L92" s="1"/>
      <c r="M92" s="19"/>
      <c r="N92" s="19"/>
      <c r="O92" s="19"/>
      <c r="P92" s="17">
        <f t="shared" si="30"/>
        <v>0</v>
      </c>
      <c r="Q92" s="17" t="str">
        <f t="shared" si="31"/>
        <v/>
      </c>
      <c r="R92" s="17">
        <f t="shared" si="32"/>
        <v>0</v>
      </c>
      <c r="S92" s="17">
        <f t="shared" si="33"/>
        <v>0</v>
      </c>
      <c r="T92" s="17">
        <f t="shared" si="34"/>
        <v>0</v>
      </c>
      <c r="U92" s="33">
        <v>60.48</v>
      </c>
      <c r="V92" s="34">
        <f t="shared" si="27"/>
        <v>57.455999999999996</v>
      </c>
      <c r="W92" s="17">
        <v>145</v>
      </c>
      <c r="X92" s="34">
        <f t="shared" si="28"/>
        <v>137.75</v>
      </c>
      <c r="Y92" s="17">
        <v>152</v>
      </c>
      <c r="Z92" s="17">
        <f t="shared" si="29"/>
        <v>144.4</v>
      </c>
      <c r="AA92" s="17"/>
      <c r="AB92" s="17"/>
    </row>
    <row r="93" spans="1:28" ht="14.25" customHeight="1">
      <c r="A93" s="5"/>
      <c r="B93" s="76" t="s">
        <v>807</v>
      </c>
      <c r="C93" s="62" t="s">
        <v>533</v>
      </c>
      <c r="D93" s="42">
        <v>1671</v>
      </c>
      <c r="E93" s="42">
        <v>1788</v>
      </c>
      <c r="F93" s="42">
        <v>1884</v>
      </c>
      <c r="G93" s="42" t="s">
        <v>14</v>
      </c>
      <c r="H93" s="97" t="s">
        <v>457</v>
      </c>
      <c r="I93" s="42"/>
      <c r="J93" s="42"/>
      <c r="K93" s="42">
        <f t="shared" si="35"/>
        <v>0</v>
      </c>
      <c r="L93" s="1"/>
      <c r="M93" s="19"/>
      <c r="N93" s="19"/>
      <c r="O93" s="19"/>
      <c r="P93" s="17">
        <f t="shared" si="30"/>
        <v>0</v>
      </c>
      <c r="Q93" s="17" t="str">
        <f t="shared" si="31"/>
        <v/>
      </c>
      <c r="R93" s="17">
        <f t="shared" si="32"/>
        <v>0</v>
      </c>
      <c r="S93" s="17">
        <f t="shared" si="33"/>
        <v>0</v>
      </c>
      <c r="T93" s="17">
        <f t="shared" si="34"/>
        <v>0</v>
      </c>
      <c r="U93" s="33">
        <v>60.15</v>
      </c>
      <c r="V93" s="34">
        <f t="shared" si="27"/>
        <v>57.142499999999998</v>
      </c>
      <c r="W93" s="17">
        <v>1788</v>
      </c>
      <c r="X93" s="34">
        <f t="shared" si="28"/>
        <v>1698.6</v>
      </c>
      <c r="Y93" s="17">
        <v>1884</v>
      </c>
      <c r="Z93" s="17">
        <f t="shared" si="29"/>
        <v>1789.8</v>
      </c>
      <c r="AA93" s="17"/>
      <c r="AB93" s="17"/>
    </row>
    <row r="94" spans="1:28" ht="14.25" customHeight="1">
      <c r="A94" s="5"/>
      <c r="B94" s="49" t="s">
        <v>808</v>
      </c>
      <c r="C94" s="63"/>
      <c r="D94" s="42">
        <v>3069</v>
      </c>
      <c r="E94" s="42">
        <v>3280</v>
      </c>
      <c r="F94" s="42">
        <v>3454</v>
      </c>
      <c r="G94" s="42" t="s">
        <v>14</v>
      </c>
      <c r="H94" s="97" t="s">
        <v>28</v>
      </c>
      <c r="I94" s="42"/>
      <c r="J94" s="42"/>
      <c r="K94" s="42">
        <f t="shared" si="35"/>
        <v>0</v>
      </c>
      <c r="L94" s="1"/>
      <c r="M94" s="19"/>
      <c r="N94" s="19"/>
      <c r="O94" s="19"/>
      <c r="P94" s="17">
        <f t="shared" si="30"/>
        <v>0</v>
      </c>
      <c r="Q94" s="17" t="str">
        <f t="shared" si="31"/>
        <v/>
      </c>
      <c r="R94" s="17">
        <f t="shared" si="32"/>
        <v>0</v>
      </c>
      <c r="S94" s="17">
        <f t="shared" si="33"/>
        <v>0</v>
      </c>
      <c r="T94" s="17">
        <f t="shared" si="34"/>
        <v>0</v>
      </c>
      <c r="U94" s="33">
        <v>60.24</v>
      </c>
      <c r="V94" s="34">
        <f t="shared" si="27"/>
        <v>57.228000000000002</v>
      </c>
      <c r="W94" s="17">
        <v>3280</v>
      </c>
      <c r="X94" s="34">
        <f t="shared" si="28"/>
        <v>3116</v>
      </c>
      <c r="Y94" s="17">
        <v>3454</v>
      </c>
      <c r="Z94" s="17">
        <f t="shared" si="29"/>
        <v>3281.2999999999997</v>
      </c>
      <c r="AA94" s="17"/>
      <c r="AB94" s="17"/>
    </row>
    <row r="95" spans="1:28" ht="14.25" customHeight="1">
      <c r="A95" s="5"/>
      <c r="B95" s="49" t="s">
        <v>809</v>
      </c>
      <c r="C95" s="63"/>
      <c r="D95" s="42">
        <v>493</v>
      </c>
      <c r="E95" s="42">
        <v>530</v>
      </c>
      <c r="F95" s="42">
        <v>563</v>
      </c>
      <c r="G95" s="42" t="s">
        <v>14</v>
      </c>
      <c r="H95" s="97" t="s">
        <v>28</v>
      </c>
      <c r="I95" s="42"/>
      <c r="J95" s="42"/>
      <c r="K95" s="42">
        <f t="shared" si="35"/>
        <v>0</v>
      </c>
      <c r="L95" s="1"/>
      <c r="M95" s="19"/>
      <c r="N95" s="19"/>
      <c r="O95" s="19"/>
      <c r="P95" s="17">
        <f t="shared" si="30"/>
        <v>0</v>
      </c>
      <c r="Q95" s="17" t="str">
        <f t="shared" si="31"/>
        <v/>
      </c>
      <c r="R95" s="17">
        <f t="shared" si="32"/>
        <v>0</v>
      </c>
      <c r="S95" s="17">
        <f t="shared" si="33"/>
        <v>0</v>
      </c>
      <c r="T95" s="17">
        <f t="shared" si="34"/>
        <v>0</v>
      </c>
      <c r="U95" s="33">
        <v>60.16</v>
      </c>
      <c r="V95" s="34">
        <f t="shared" si="27"/>
        <v>57.151999999999994</v>
      </c>
      <c r="W95" s="17">
        <v>530</v>
      </c>
      <c r="X95" s="34">
        <f t="shared" si="28"/>
        <v>503.5</v>
      </c>
      <c r="Y95" s="17">
        <v>563</v>
      </c>
      <c r="Z95" s="17">
        <f t="shared" si="29"/>
        <v>534.85</v>
      </c>
      <c r="AA95" s="17"/>
      <c r="AB95" s="17"/>
    </row>
    <row r="96" spans="1:28" ht="14.25" customHeight="1">
      <c r="A96" s="5"/>
      <c r="B96" s="76" t="s">
        <v>810</v>
      </c>
      <c r="C96" s="62" t="s">
        <v>533</v>
      </c>
      <c r="D96" s="42">
        <v>1367</v>
      </c>
      <c r="E96" s="42">
        <v>1463</v>
      </c>
      <c r="F96" s="42">
        <v>1541</v>
      </c>
      <c r="G96" s="42" t="s">
        <v>14</v>
      </c>
      <c r="H96" s="97" t="s">
        <v>457</v>
      </c>
      <c r="I96" s="42"/>
      <c r="J96" s="42"/>
      <c r="K96" s="42">
        <f t="shared" si="35"/>
        <v>0</v>
      </c>
      <c r="L96" s="1"/>
      <c r="M96" s="19"/>
      <c r="N96" s="19"/>
      <c r="O96" s="19"/>
      <c r="P96" s="17">
        <f t="shared" si="30"/>
        <v>0</v>
      </c>
      <c r="Q96" s="17" t="str">
        <f t="shared" si="31"/>
        <v/>
      </c>
      <c r="R96" s="17">
        <f t="shared" si="32"/>
        <v>0</v>
      </c>
      <c r="S96" s="17">
        <f t="shared" si="33"/>
        <v>0</v>
      </c>
      <c r="T96" s="17">
        <f t="shared" si="34"/>
        <v>0</v>
      </c>
      <c r="U96" s="33">
        <v>60.09</v>
      </c>
      <c r="V96" s="34">
        <f t="shared" si="27"/>
        <v>57.085500000000003</v>
      </c>
      <c r="W96" s="17">
        <v>1463</v>
      </c>
      <c r="X96" s="34">
        <f t="shared" si="28"/>
        <v>1389.85</v>
      </c>
      <c r="Y96" s="17">
        <v>1541</v>
      </c>
      <c r="Z96" s="17">
        <f t="shared" si="29"/>
        <v>1463.9499999999998</v>
      </c>
      <c r="AA96" s="17"/>
      <c r="AB96" s="17"/>
    </row>
    <row r="97" spans="1:28" ht="14.25" customHeight="1">
      <c r="A97" s="5"/>
      <c r="B97" s="76" t="s">
        <v>811</v>
      </c>
      <c r="C97" s="62" t="s">
        <v>533</v>
      </c>
      <c r="D97" s="42">
        <v>55</v>
      </c>
      <c r="E97" s="42">
        <v>59</v>
      </c>
      <c r="F97" s="42">
        <v>62</v>
      </c>
      <c r="G97" s="42" t="s">
        <v>14</v>
      </c>
      <c r="H97" s="97" t="s">
        <v>457</v>
      </c>
      <c r="I97" s="42"/>
      <c r="J97" s="42"/>
      <c r="K97" s="42">
        <f t="shared" si="35"/>
        <v>0</v>
      </c>
      <c r="L97" s="1"/>
      <c r="M97" s="19"/>
      <c r="N97" s="19"/>
      <c r="O97" s="19"/>
      <c r="P97" s="17">
        <f t="shared" si="30"/>
        <v>0</v>
      </c>
      <c r="Q97" s="17" t="str">
        <f t="shared" si="31"/>
        <v/>
      </c>
      <c r="R97" s="17">
        <f t="shared" si="32"/>
        <v>0</v>
      </c>
      <c r="S97" s="17">
        <f t="shared" si="33"/>
        <v>0</v>
      </c>
      <c r="T97" s="17">
        <f t="shared" si="34"/>
        <v>0</v>
      </c>
      <c r="U97" s="33">
        <v>60.13</v>
      </c>
      <c r="V97" s="34">
        <f t="shared" si="27"/>
        <v>57.1235</v>
      </c>
      <c r="W97" s="17">
        <v>59</v>
      </c>
      <c r="X97" s="34">
        <f t="shared" si="28"/>
        <v>56.05</v>
      </c>
      <c r="Y97" s="17">
        <v>62</v>
      </c>
      <c r="Z97" s="17">
        <f t="shared" si="29"/>
        <v>58.9</v>
      </c>
      <c r="AA97" s="17"/>
      <c r="AB97" s="17"/>
    </row>
    <row r="98" spans="1:28" ht="14.25" customHeight="1">
      <c r="A98" s="5"/>
      <c r="B98" s="49" t="s">
        <v>812</v>
      </c>
      <c r="C98" s="63"/>
      <c r="D98" s="42">
        <v>49</v>
      </c>
      <c r="E98" s="42">
        <v>53</v>
      </c>
      <c r="F98" s="42">
        <v>56</v>
      </c>
      <c r="G98" s="42" t="s">
        <v>594</v>
      </c>
      <c r="H98" s="97" t="s">
        <v>28</v>
      </c>
      <c r="I98" s="42"/>
      <c r="J98" s="42"/>
      <c r="K98" s="42">
        <f t="shared" si="35"/>
        <v>0</v>
      </c>
      <c r="L98" s="1"/>
      <c r="M98" s="19"/>
      <c r="N98" s="19"/>
      <c r="O98" s="19"/>
      <c r="P98" s="17">
        <f t="shared" si="30"/>
        <v>0</v>
      </c>
      <c r="Q98" s="17" t="str">
        <f t="shared" si="31"/>
        <v/>
      </c>
      <c r="R98" s="17">
        <f t="shared" si="32"/>
        <v>0</v>
      </c>
      <c r="S98" s="17">
        <f t="shared" si="33"/>
        <v>0</v>
      </c>
      <c r="T98" s="17">
        <f t="shared" si="34"/>
        <v>0</v>
      </c>
      <c r="U98" s="33">
        <v>60.57</v>
      </c>
      <c r="V98" s="34">
        <f t="shared" si="27"/>
        <v>57.541499999999999</v>
      </c>
      <c r="W98" s="17">
        <v>53</v>
      </c>
      <c r="X98" s="34">
        <f t="shared" si="28"/>
        <v>50.349999999999994</v>
      </c>
      <c r="Y98" s="17">
        <v>56</v>
      </c>
      <c r="Z98" s="17">
        <f t="shared" si="29"/>
        <v>53.199999999999996</v>
      </c>
      <c r="AA98" s="17"/>
      <c r="AB98" s="17"/>
    </row>
    <row r="99" spans="1:28" ht="14.25" customHeight="1">
      <c r="A99" s="5"/>
      <c r="B99" s="49" t="s">
        <v>813</v>
      </c>
      <c r="C99" s="63"/>
      <c r="D99" s="42">
        <v>67</v>
      </c>
      <c r="E99" s="42">
        <v>71</v>
      </c>
      <c r="F99" s="42">
        <v>76</v>
      </c>
      <c r="G99" s="42" t="s">
        <v>14</v>
      </c>
      <c r="H99" s="97" t="s">
        <v>28</v>
      </c>
      <c r="I99" s="42"/>
      <c r="J99" s="42"/>
      <c r="K99" s="42">
        <f t="shared" si="35"/>
        <v>0</v>
      </c>
      <c r="L99" s="1"/>
      <c r="M99" s="19"/>
      <c r="N99" s="19"/>
      <c r="O99" s="19"/>
      <c r="P99" s="17">
        <f t="shared" si="30"/>
        <v>0</v>
      </c>
      <c r="Q99" s="17" t="str">
        <f t="shared" si="31"/>
        <v/>
      </c>
      <c r="R99" s="17">
        <f t="shared" si="32"/>
        <v>0</v>
      </c>
      <c r="S99" s="17">
        <f t="shared" si="33"/>
        <v>0</v>
      </c>
      <c r="T99" s="17">
        <f t="shared" si="34"/>
        <v>0</v>
      </c>
      <c r="U99" s="33">
        <v>60.42</v>
      </c>
      <c r="V99" s="34">
        <f t="shared" si="27"/>
        <v>57.399000000000001</v>
      </c>
      <c r="W99" s="17">
        <v>71</v>
      </c>
      <c r="X99" s="34">
        <f t="shared" si="28"/>
        <v>67.45</v>
      </c>
      <c r="Y99" s="17">
        <v>76</v>
      </c>
      <c r="Z99" s="17">
        <f t="shared" si="29"/>
        <v>72.2</v>
      </c>
      <c r="AA99" s="17"/>
      <c r="AB99" s="17"/>
    </row>
    <row r="100" spans="1:28" ht="14.25" customHeight="1">
      <c r="A100" s="5"/>
      <c r="B100" s="49" t="s">
        <v>814</v>
      </c>
      <c r="C100" s="63"/>
      <c r="D100" s="42">
        <v>753</v>
      </c>
      <c r="E100" s="42">
        <v>806</v>
      </c>
      <c r="F100" s="42">
        <v>849</v>
      </c>
      <c r="G100" s="42" t="s">
        <v>14</v>
      </c>
      <c r="H100" s="97" t="s">
        <v>28</v>
      </c>
      <c r="I100" s="42"/>
      <c r="J100" s="42"/>
      <c r="K100" s="42">
        <f t="shared" si="35"/>
        <v>0</v>
      </c>
      <c r="L100" s="1"/>
      <c r="M100" s="19"/>
      <c r="N100" s="19"/>
      <c r="O100" s="19"/>
      <c r="P100" s="17">
        <f t="shared" si="30"/>
        <v>0</v>
      </c>
      <c r="Q100" s="17" t="str">
        <f t="shared" si="31"/>
        <v/>
      </c>
      <c r="R100" s="17">
        <f t="shared" si="32"/>
        <v>0</v>
      </c>
      <c r="S100" s="17">
        <f t="shared" si="33"/>
        <v>0</v>
      </c>
      <c r="T100" s="17">
        <f t="shared" si="34"/>
        <v>0</v>
      </c>
      <c r="U100" s="33">
        <v>60.91</v>
      </c>
      <c r="V100" s="34">
        <f t="shared" si="27"/>
        <v>57.864499999999992</v>
      </c>
      <c r="W100" s="17">
        <v>806</v>
      </c>
      <c r="X100" s="34">
        <f t="shared" si="28"/>
        <v>765.69999999999993</v>
      </c>
      <c r="Y100" s="17">
        <v>849</v>
      </c>
      <c r="Z100" s="17">
        <f t="shared" si="29"/>
        <v>806.55</v>
      </c>
      <c r="AA100" s="17"/>
      <c r="AB100" s="17"/>
    </row>
    <row r="101" spans="1:28" ht="14.25" customHeight="1">
      <c r="A101" s="5"/>
      <c r="B101" s="49" t="s">
        <v>815</v>
      </c>
      <c r="C101" s="63"/>
      <c r="D101" s="42">
        <v>104</v>
      </c>
      <c r="E101" s="42">
        <v>111</v>
      </c>
      <c r="F101" s="42">
        <v>118</v>
      </c>
      <c r="G101" s="42" t="s">
        <v>14</v>
      </c>
      <c r="H101" s="97" t="s">
        <v>28</v>
      </c>
      <c r="I101" s="42"/>
      <c r="J101" s="42"/>
      <c r="K101" s="42">
        <f t="shared" si="35"/>
        <v>0</v>
      </c>
      <c r="L101" s="1"/>
      <c r="M101" s="19"/>
      <c r="N101" s="19"/>
      <c r="O101" s="19"/>
      <c r="P101" s="17">
        <f t="shared" si="30"/>
        <v>0</v>
      </c>
      <c r="Q101" s="17" t="str">
        <f t="shared" si="31"/>
        <v/>
      </c>
      <c r="R101" s="17">
        <f t="shared" si="32"/>
        <v>0</v>
      </c>
      <c r="S101" s="17">
        <f t="shared" si="33"/>
        <v>0</v>
      </c>
      <c r="T101" s="17">
        <f t="shared" si="34"/>
        <v>0</v>
      </c>
      <c r="U101" s="33">
        <v>60.98</v>
      </c>
      <c r="V101" s="34">
        <f t="shared" si="27"/>
        <v>57.930999999999997</v>
      </c>
      <c r="W101" s="17">
        <v>111</v>
      </c>
      <c r="X101" s="34">
        <f t="shared" si="28"/>
        <v>105.44999999999999</v>
      </c>
      <c r="Y101" s="17">
        <v>118</v>
      </c>
      <c r="Z101" s="17">
        <f t="shared" si="29"/>
        <v>112.1</v>
      </c>
      <c r="AA101" s="17"/>
      <c r="AB101" s="17"/>
    </row>
    <row r="102" spans="1:28" ht="14.25" customHeight="1">
      <c r="A102" s="5"/>
      <c r="B102" s="49" t="s">
        <v>816</v>
      </c>
      <c r="C102" s="63"/>
      <c r="D102" s="42">
        <v>248</v>
      </c>
      <c r="E102" s="42">
        <v>265</v>
      </c>
      <c r="F102" s="42">
        <v>279</v>
      </c>
      <c r="G102" s="42" t="s">
        <v>14</v>
      </c>
      <c r="H102" s="97" t="s">
        <v>28</v>
      </c>
      <c r="I102" s="42"/>
      <c r="J102" s="42"/>
      <c r="K102" s="42">
        <f t="shared" si="35"/>
        <v>0</v>
      </c>
      <c r="L102" s="1"/>
      <c r="M102" s="19"/>
      <c r="N102" s="19"/>
      <c r="O102" s="19"/>
      <c r="P102" s="17">
        <f t="shared" si="30"/>
        <v>0</v>
      </c>
      <c r="Q102" s="17" t="str">
        <f t="shared" si="31"/>
        <v/>
      </c>
      <c r="R102" s="17">
        <f t="shared" si="32"/>
        <v>0</v>
      </c>
      <c r="S102" s="17">
        <f t="shared" si="33"/>
        <v>0</v>
      </c>
      <c r="T102" s="17">
        <f t="shared" si="34"/>
        <v>0</v>
      </c>
      <c r="U102" s="33">
        <v>60.1</v>
      </c>
      <c r="V102" s="34">
        <f t="shared" si="27"/>
        <v>57.094999999999999</v>
      </c>
      <c r="W102" s="17">
        <v>265</v>
      </c>
      <c r="X102" s="34">
        <f t="shared" si="28"/>
        <v>251.75</v>
      </c>
      <c r="Y102" s="17">
        <v>279</v>
      </c>
      <c r="Z102" s="17">
        <f t="shared" si="29"/>
        <v>265.05</v>
      </c>
      <c r="AA102" s="17"/>
      <c r="AB102" s="17"/>
    </row>
    <row r="103" spans="1:28" ht="14.25" customHeight="1">
      <c r="A103" s="5"/>
      <c r="B103" s="49" t="s">
        <v>817</v>
      </c>
      <c r="C103" s="63"/>
      <c r="D103" s="42">
        <v>61</v>
      </c>
      <c r="E103" s="42">
        <v>65</v>
      </c>
      <c r="F103" s="42">
        <v>69</v>
      </c>
      <c r="G103" s="42" t="s">
        <v>14</v>
      </c>
      <c r="H103" s="97" t="s">
        <v>457</v>
      </c>
      <c r="I103" s="42"/>
      <c r="J103" s="42"/>
      <c r="K103" s="42">
        <f t="shared" si="35"/>
        <v>0</v>
      </c>
      <c r="L103" s="1"/>
      <c r="M103" s="19"/>
      <c r="N103" s="19"/>
      <c r="O103" s="19"/>
      <c r="P103" s="17">
        <f t="shared" si="30"/>
        <v>0</v>
      </c>
      <c r="Q103" s="17" t="str">
        <f t="shared" si="31"/>
        <v/>
      </c>
      <c r="R103" s="17">
        <f t="shared" si="32"/>
        <v>0</v>
      </c>
      <c r="S103" s="17">
        <f t="shared" si="33"/>
        <v>0</v>
      </c>
      <c r="T103" s="17">
        <f t="shared" si="34"/>
        <v>0</v>
      </c>
      <c r="U103" s="33">
        <v>60.63</v>
      </c>
      <c r="V103" s="34">
        <f t="shared" si="27"/>
        <v>57.598500000000001</v>
      </c>
      <c r="W103" s="17">
        <v>65</v>
      </c>
      <c r="X103" s="34">
        <f t="shared" si="28"/>
        <v>61.75</v>
      </c>
      <c r="Y103" s="17">
        <v>69</v>
      </c>
      <c r="Z103" s="17">
        <f t="shared" si="29"/>
        <v>65.55</v>
      </c>
      <c r="AA103" s="17"/>
      <c r="AB103" s="17"/>
    </row>
    <row r="104" spans="1:28" ht="14.25" customHeight="1">
      <c r="A104" s="5"/>
      <c r="B104" s="76" t="s">
        <v>818</v>
      </c>
      <c r="C104" s="62" t="s">
        <v>533</v>
      </c>
      <c r="D104" s="42">
        <v>1544</v>
      </c>
      <c r="E104" s="42">
        <v>1650</v>
      </c>
      <c r="F104" s="42">
        <v>1738</v>
      </c>
      <c r="G104" s="42" t="s">
        <v>14</v>
      </c>
      <c r="H104" s="97" t="s">
        <v>457</v>
      </c>
      <c r="I104" s="42"/>
      <c r="J104" s="42"/>
      <c r="K104" s="42">
        <f t="shared" si="35"/>
        <v>0</v>
      </c>
      <c r="L104" s="1"/>
      <c r="M104" s="19"/>
      <c r="N104" s="19"/>
      <c r="O104" s="19"/>
      <c r="P104" s="17">
        <f t="shared" si="30"/>
        <v>0</v>
      </c>
      <c r="Q104" s="17" t="str">
        <f t="shared" si="31"/>
        <v/>
      </c>
      <c r="R104" s="17">
        <f t="shared" si="32"/>
        <v>0</v>
      </c>
      <c r="S104" s="17">
        <f t="shared" si="33"/>
        <v>0</v>
      </c>
      <c r="T104" s="17">
        <f t="shared" si="34"/>
        <v>0</v>
      </c>
      <c r="U104" s="33">
        <v>60.62</v>
      </c>
      <c r="V104" s="34">
        <f t="shared" si="27"/>
        <v>57.588999999999992</v>
      </c>
      <c r="W104" s="17">
        <v>1650</v>
      </c>
      <c r="X104" s="34">
        <f t="shared" si="28"/>
        <v>1567.5</v>
      </c>
      <c r="Y104" s="17">
        <v>1738</v>
      </c>
      <c r="Z104" s="17">
        <f t="shared" si="29"/>
        <v>1651.1</v>
      </c>
      <c r="AA104" s="17"/>
      <c r="AB104" s="17"/>
    </row>
    <row r="105" spans="1:28" ht="14.25" customHeight="1">
      <c r="A105" s="5"/>
      <c r="B105" s="49" t="s">
        <v>819</v>
      </c>
      <c r="C105" s="63"/>
      <c r="D105" s="42">
        <v>48.45</v>
      </c>
      <c r="E105" s="42">
        <v>55</v>
      </c>
      <c r="F105" s="42">
        <v>58</v>
      </c>
      <c r="G105" s="42" t="s">
        <v>14</v>
      </c>
      <c r="H105" s="97" t="s">
        <v>37</v>
      </c>
      <c r="I105" s="42"/>
      <c r="J105" s="42"/>
      <c r="K105" s="42">
        <f t="shared" si="35"/>
        <v>0</v>
      </c>
      <c r="L105" s="1"/>
      <c r="M105" s="19"/>
      <c r="N105" s="19"/>
      <c r="O105" s="19"/>
      <c r="P105" s="17">
        <f t="shared" si="30"/>
        <v>0</v>
      </c>
      <c r="Q105" s="17" t="str">
        <f t="shared" si="31"/>
        <v/>
      </c>
      <c r="R105" s="17">
        <f t="shared" si="32"/>
        <v>0</v>
      </c>
      <c r="S105" s="17">
        <f t="shared" si="33"/>
        <v>0</v>
      </c>
      <c r="T105" s="17">
        <f t="shared" si="34"/>
        <v>0</v>
      </c>
      <c r="U105" s="33">
        <v>60.99</v>
      </c>
      <c r="V105" s="34">
        <f t="shared" si="27"/>
        <v>57.9405</v>
      </c>
      <c r="W105" s="17">
        <v>55</v>
      </c>
      <c r="X105" s="34">
        <f t="shared" si="28"/>
        <v>52.25</v>
      </c>
      <c r="Y105" s="17">
        <v>58</v>
      </c>
      <c r="Z105" s="17">
        <f t="shared" si="29"/>
        <v>55.099999999999994</v>
      </c>
      <c r="AA105" s="17"/>
      <c r="AB105" s="17"/>
    </row>
    <row r="106" spans="1:28" ht="14.25" customHeight="1">
      <c r="A106" s="5"/>
      <c r="B106" s="49" t="s">
        <v>23</v>
      </c>
      <c r="C106" s="63"/>
      <c r="D106" s="42">
        <v>58</v>
      </c>
      <c r="E106" s="42">
        <v>62</v>
      </c>
      <c r="F106" s="42">
        <v>66</v>
      </c>
      <c r="G106" s="42" t="s">
        <v>14</v>
      </c>
      <c r="H106" s="97" t="s">
        <v>36</v>
      </c>
      <c r="I106" s="42"/>
      <c r="J106" s="42"/>
      <c r="K106" s="42">
        <f t="shared" si="35"/>
        <v>0</v>
      </c>
      <c r="L106" s="1"/>
      <c r="M106" s="19"/>
      <c r="N106" s="19"/>
      <c r="O106" s="19"/>
      <c r="P106" s="17">
        <f t="shared" si="30"/>
        <v>0</v>
      </c>
      <c r="Q106" s="17" t="str">
        <f t="shared" si="31"/>
        <v/>
      </c>
      <c r="R106" s="17">
        <f t="shared" si="32"/>
        <v>0</v>
      </c>
      <c r="S106" s="17">
        <f t="shared" si="33"/>
        <v>0</v>
      </c>
      <c r="T106" s="17">
        <f t="shared" si="34"/>
        <v>0</v>
      </c>
      <c r="U106" s="33">
        <v>60.96</v>
      </c>
      <c r="V106" s="34">
        <f t="shared" si="27"/>
        <v>57.911999999999999</v>
      </c>
      <c r="W106" s="17">
        <v>62</v>
      </c>
      <c r="X106" s="34">
        <f t="shared" si="28"/>
        <v>58.9</v>
      </c>
      <c r="Y106" s="17">
        <v>66</v>
      </c>
      <c r="Z106" s="17">
        <f t="shared" si="29"/>
        <v>62.699999999999996</v>
      </c>
      <c r="AA106" s="17"/>
      <c r="AB106" s="17"/>
    </row>
    <row r="107" spans="1:28" ht="14.25" customHeight="1">
      <c r="A107" s="5"/>
      <c r="B107" s="49" t="s">
        <v>821</v>
      </c>
      <c r="C107" s="63"/>
      <c r="D107" s="42">
        <v>46</v>
      </c>
      <c r="E107" s="42">
        <v>52</v>
      </c>
      <c r="F107" s="42">
        <v>55</v>
      </c>
      <c r="G107" s="42" t="s">
        <v>14</v>
      </c>
      <c r="H107" s="97" t="s">
        <v>457</v>
      </c>
      <c r="I107" s="42"/>
      <c r="J107" s="42"/>
      <c r="K107" s="42">
        <f t="shared" si="35"/>
        <v>0</v>
      </c>
      <c r="L107" s="1"/>
      <c r="M107" s="19"/>
      <c r="N107" s="19"/>
      <c r="O107" s="19"/>
      <c r="P107" s="17">
        <f t="shared" si="30"/>
        <v>0</v>
      </c>
      <c r="Q107" s="17" t="str">
        <f t="shared" si="31"/>
        <v/>
      </c>
      <c r="R107" s="17">
        <f t="shared" si="32"/>
        <v>0</v>
      </c>
      <c r="S107" s="17">
        <f t="shared" si="33"/>
        <v>0</v>
      </c>
      <c r="T107" s="17">
        <f t="shared" si="34"/>
        <v>0</v>
      </c>
      <c r="U107" s="33">
        <v>60.82</v>
      </c>
      <c r="V107" s="34">
        <f t="shared" si="27"/>
        <v>57.778999999999996</v>
      </c>
      <c r="W107" s="17">
        <v>52</v>
      </c>
      <c r="X107" s="34">
        <f t="shared" si="28"/>
        <v>49.4</v>
      </c>
      <c r="Y107" s="17">
        <v>55</v>
      </c>
      <c r="Z107" s="17">
        <f t="shared" si="29"/>
        <v>52.25</v>
      </c>
      <c r="AA107" s="17"/>
      <c r="AB107" s="17"/>
    </row>
    <row r="108" spans="1:28" ht="14.25" customHeight="1">
      <c r="A108" s="5"/>
      <c r="B108" s="76" t="s">
        <v>820</v>
      </c>
      <c r="C108" s="62" t="s">
        <v>533</v>
      </c>
      <c r="D108" s="42">
        <v>1823</v>
      </c>
      <c r="E108" s="42">
        <v>1950</v>
      </c>
      <c r="F108" s="42">
        <v>2063</v>
      </c>
      <c r="G108" s="42" t="s">
        <v>14</v>
      </c>
      <c r="H108" s="97" t="s">
        <v>457</v>
      </c>
      <c r="I108" s="42"/>
      <c r="J108" s="42"/>
      <c r="K108" s="42">
        <f t="shared" si="35"/>
        <v>0</v>
      </c>
      <c r="L108" s="1"/>
      <c r="M108" s="19"/>
      <c r="N108" s="19"/>
      <c r="O108" s="19"/>
      <c r="P108" s="17">
        <f t="shared" si="30"/>
        <v>0</v>
      </c>
      <c r="Q108" s="17" t="str">
        <f t="shared" si="31"/>
        <v/>
      </c>
      <c r="R108" s="17">
        <f t="shared" si="32"/>
        <v>0</v>
      </c>
      <c r="S108" s="17">
        <f t="shared" si="33"/>
        <v>0</v>
      </c>
      <c r="T108" s="17">
        <f t="shared" si="34"/>
        <v>0</v>
      </c>
      <c r="U108" s="33">
        <v>60.65</v>
      </c>
      <c r="V108" s="34">
        <f t="shared" si="27"/>
        <v>57.617499999999993</v>
      </c>
      <c r="W108" s="17">
        <v>1950</v>
      </c>
      <c r="X108" s="34">
        <f t="shared" si="28"/>
        <v>1852.5</v>
      </c>
      <c r="Y108" s="17">
        <v>2063</v>
      </c>
      <c r="Z108" s="17">
        <f t="shared" si="29"/>
        <v>1959.85</v>
      </c>
      <c r="AA108" s="17"/>
      <c r="AB108" s="17"/>
    </row>
    <row r="109" spans="1:28" ht="14.25" customHeight="1">
      <c r="A109" s="5"/>
      <c r="B109" s="49" t="s">
        <v>822</v>
      </c>
      <c r="C109" s="63"/>
      <c r="D109" s="42">
        <v>49</v>
      </c>
      <c r="E109" s="42">
        <v>53</v>
      </c>
      <c r="F109" s="42">
        <v>56</v>
      </c>
      <c r="G109" s="42" t="s">
        <v>594</v>
      </c>
      <c r="H109" s="97" t="s">
        <v>28</v>
      </c>
      <c r="I109" s="42"/>
      <c r="J109" s="42"/>
      <c r="K109" s="42">
        <f t="shared" si="35"/>
        <v>0</v>
      </c>
      <c r="L109" s="1"/>
      <c r="M109" s="19"/>
      <c r="N109" s="19"/>
      <c r="O109" s="19"/>
      <c r="P109" s="17">
        <f t="shared" si="30"/>
        <v>0</v>
      </c>
      <c r="Q109" s="17" t="str">
        <f t="shared" si="31"/>
        <v/>
      </c>
      <c r="R109" s="17">
        <f t="shared" si="32"/>
        <v>0</v>
      </c>
      <c r="S109" s="17">
        <f t="shared" si="33"/>
        <v>0</v>
      </c>
      <c r="T109" s="17">
        <f t="shared" si="34"/>
        <v>0</v>
      </c>
      <c r="U109" s="33">
        <v>60.11</v>
      </c>
      <c r="V109" s="34">
        <f t="shared" si="27"/>
        <v>57.104499999999994</v>
      </c>
      <c r="W109" s="17">
        <v>53</v>
      </c>
      <c r="X109" s="34">
        <f t="shared" si="28"/>
        <v>50.349999999999994</v>
      </c>
      <c r="Y109" s="17">
        <v>56</v>
      </c>
      <c r="Z109" s="17">
        <f t="shared" si="29"/>
        <v>53.199999999999996</v>
      </c>
      <c r="AA109" s="17"/>
      <c r="AB109" s="17"/>
    </row>
    <row r="110" spans="1:28" ht="14.25" customHeight="1">
      <c r="A110" s="5"/>
      <c r="B110" s="49" t="s">
        <v>823</v>
      </c>
      <c r="C110" s="63"/>
      <c r="D110" s="42">
        <v>67</v>
      </c>
      <c r="E110" s="42">
        <v>71</v>
      </c>
      <c r="F110" s="42">
        <v>76</v>
      </c>
      <c r="G110" s="42" t="s">
        <v>14</v>
      </c>
      <c r="H110" s="97" t="s">
        <v>28</v>
      </c>
      <c r="I110" s="42"/>
      <c r="J110" s="42"/>
      <c r="K110" s="42">
        <f t="shared" si="35"/>
        <v>0</v>
      </c>
      <c r="L110" s="1"/>
      <c r="M110" s="19"/>
      <c r="N110" s="19"/>
      <c r="O110" s="19"/>
      <c r="P110" s="17">
        <f t="shared" si="30"/>
        <v>0</v>
      </c>
      <c r="Q110" s="17" t="str">
        <f t="shared" si="31"/>
        <v/>
      </c>
      <c r="R110" s="17">
        <f t="shared" si="32"/>
        <v>0</v>
      </c>
      <c r="S110" s="17">
        <f t="shared" si="33"/>
        <v>0</v>
      </c>
      <c r="T110" s="17">
        <f t="shared" si="34"/>
        <v>0</v>
      </c>
      <c r="U110" s="33">
        <v>60.104999999999997</v>
      </c>
      <c r="V110" s="34">
        <f t="shared" si="27"/>
        <v>57.099749999999993</v>
      </c>
      <c r="W110" s="17">
        <v>71</v>
      </c>
      <c r="X110" s="34">
        <f t="shared" si="28"/>
        <v>67.45</v>
      </c>
      <c r="Y110" s="17">
        <v>76</v>
      </c>
      <c r="Z110" s="17">
        <f t="shared" si="29"/>
        <v>72.2</v>
      </c>
      <c r="AA110" s="17"/>
      <c r="AB110" s="17"/>
    </row>
    <row r="111" spans="1:28" ht="14.25" customHeight="1">
      <c r="A111" s="5"/>
      <c r="B111" s="49" t="s">
        <v>824</v>
      </c>
      <c r="C111" s="63"/>
      <c r="D111" s="42">
        <v>796</v>
      </c>
      <c r="E111" s="42">
        <v>852</v>
      </c>
      <c r="F111" s="42">
        <v>897</v>
      </c>
      <c r="G111" s="42" t="s">
        <v>14</v>
      </c>
      <c r="H111" s="97" t="s">
        <v>28</v>
      </c>
      <c r="I111" s="42"/>
      <c r="J111" s="42"/>
      <c r="K111" s="42">
        <f t="shared" si="35"/>
        <v>0</v>
      </c>
      <c r="L111" s="1"/>
      <c r="M111" s="19"/>
      <c r="N111" s="19"/>
      <c r="O111" s="19"/>
      <c r="P111" s="17">
        <f t="shared" si="30"/>
        <v>0</v>
      </c>
      <c r="Q111" s="17" t="str">
        <f t="shared" si="31"/>
        <v/>
      </c>
      <c r="R111" s="17">
        <f t="shared" si="32"/>
        <v>0</v>
      </c>
      <c r="S111" s="17">
        <f t="shared" si="33"/>
        <v>0</v>
      </c>
      <c r="T111" s="17">
        <f t="shared" si="34"/>
        <v>0</v>
      </c>
      <c r="U111" s="33">
        <v>60.69</v>
      </c>
      <c r="V111" s="34">
        <f t="shared" si="27"/>
        <v>57.655499999999996</v>
      </c>
      <c r="W111" s="17">
        <v>852</v>
      </c>
      <c r="X111" s="34">
        <f t="shared" si="28"/>
        <v>809.4</v>
      </c>
      <c r="Y111" s="17">
        <v>897</v>
      </c>
      <c r="Z111" s="17">
        <f t="shared" si="29"/>
        <v>852.15</v>
      </c>
      <c r="AA111" s="17"/>
      <c r="AB111" s="17"/>
    </row>
    <row r="112" spans="1:28" ht="14.25" customHeight="1">
      <c r="A112" s="5"/>
      <c r="B112" s="49" t="s">
        <v>825</v>
      </c>
      <c r="C112" s="63"/>
      <c r="D112" s="42">
        <v>104</v>
      </c>
      <c r="E112" s="42">
        <v>111</v>
      </c>
      <c r="F112" s="42">
        <v>118</v>
      </c>
      <c r="G112" s="42" t="s">
        <v>14</v>
      </c>
      <c r="H112" s="97" t="s">
        <v>28</v>
      </c>
      <c r="I112" s="42"/>
      <c r="J112" s="42"/>
      <c r="K112" s="42">
        <f t="shared" si="35"/>
        <v>0</v>
      </c>
      <c r="L112" s="1"/>
      <c r="M112" s="19"/>
      <c r="N112" s="19"/>
      <c r="O112" s="19"/>
      <c r="P112" s="17">
        <f t="shared" si="30"/>
        <v>0</v>
      </c>
      <c r="Q112" s="17" t="str">
        <f t="shared" si="31"/>
        <v/>
      </c>
      <c r="R112" s="17">
        <f t="shared" si="32"/>
        <v>0</v>
      </c>
      <c r="S112" s="17">
        <f t="shared" si="33"/>
        <v>0</v>
      </c>
      <c r="T112" s="17">
        <f t="shared" si="34"/>
        <v>0</v>
      </c>
      <c r="U112" s="33">
        <v>60.92</v>
      </c>
      <c r="V112" s="34">
        <f t="shared" si="27"/>
        <v>57.874000000000002</v>
      </c>
      <c r="W112" s="17">
        <v>111</v>
      </c>
      <c r="X112" s="34">
        <f t="shared" si="28"/>
        <v>105.44999999999999</v>
      </c>
      <c r="Y112" s="17">
        <v>118</v>
      </c>
      <c r="Z112" s="17">
        <f t="shared" si="29"/>
        <v>112.1</v>
      </c>
      <c r="AA112" s="17"/>
      <c r="AB112" s="17"/>
    </row>
    <row r="113" spans="1:28" ht="14.25" customHeight="1">
      <c r="A113" s="5"/>
      <c r="B113" s="49" t="s">
        <v>826</v>
      </c>
      <c r="C113" s="63"/>
      <c r="D113" s="42">
        <v>75</v>
      </c>
      <c r="E113" s="42">
        <v>80</v>
      </c>
      <c r="F113" s="42">
        <v>85</v>
      </c>
      <c r="G113" s="42" t="s">
        <v>594</v>
      </c>
      <c r="H113" s="97" t="s">
        <v>28</v>
      </c>
      <c r="I113" s="42"/>
      <c r="J113" s="42"/>
      <c r="K113" s="42">
        <f t="shared" si="35"/>
        <v>0</v>
      </c>
      <c r="L113" s="1"/>
      <c r="M113" s="19"/>
      <c r="N113" s="19"/>
      <c r="O113" s="19"/>
      <c r="P113" s="17">
        <f t="shared" si="30"/>
        <v>0</v>
      </c>
      <c r="Q113" s="17" t="str">
        <f t="shared" si="31"/>
        <v/>
      </c>
      <c r="R113" s="17">
        <f t="shared" si="32"/>
        <v>0</v>
      </c>
      <c r="S113" s="17">
        <f t="shared" si="33"/>
        <v>0</v>
      </c>
      <c r="T113" s="17">
        <f t="shared" si="34"/>
        <v>0</v>
      </c>
      <c r="U113" s="33">
        <v>60.110999999999997</v>
      </c>
      <c r="V113" s="34">
        <f t="shared" si="27"/>
        <v>57.105449999999998</v>
      </c>
      <c r="W113" s="17">
        <v>80</v>
      </c>
      <c r="X113" s="34">
        <f t="shared" si="28"/>
        <v>76</v>
      </c>
      <c r="Y113" s="17">
        <v>85</v>
      </c>
      <c r="Z113" s="17">
        <f t="shared" si="29"/>
        <v>80.75</v>
      </c>
      <c r="AA113" s="17"/>
      <c r="AB113" s="17"/>
    </row>
    <row r="114" spans="1:28" ht="14.25" customHeight="1">
      <c r="A114" s="5"/>
      <c r="B114" s="76" t="s">
        <v>827</v>
      </c>
      <c r="C114" s="62" t="s">
        <v>533</v>
      </c>
      <c r="D114" s="42">
        <v>67</v>
      </c>
      <c r="E114" s="42">
        <v>72</v>
      </c>
      <c r="F114" s="42">
        <v>75</v>
      </c>
      <c r="G114" s="42" t="s">
        <v>14</v>
      </c>
      <c r="H114" s="97" t="s">
        <v>457</v>
      </c>
      <c r="I114" s="42"/>
      <c r="J114" s="42"/>
      <c r="K114" s="42">
        <f t="shared" si="35"/>
        <v>0</v>
      </c>
      <c r="L114" s="1"/>
      <c r="M114" s="19"/>
      <c r="N114" s="19"/>
      <c r="O114" s="19"/>
      <c r="P114" s="17">
        <f t="shared" si="30"/>
        <v>0</v>
      </c>
      <c r="Q114" s="17" t="str">
        <f t="shared" si="31"/>
        <v/>
      </c>
      <c r="R114" s="17">
        <f t="shared" si="32"/>
        <v>0</v>
      </c>
      <c r="S114" s="17">
        <f t="shared" si="33"/>
        <v>0</v>
      </c>
      <c r="T114" s="17">
        <f t="shared" si="34"/>
        <v>0</v>
      </c>
      <c r="U114" s="33">
        <v>60.67</v>
      </c>
      <c r="V114" s="34">
        <f t="shared" si="27"/>
        <v>57.636499999999998</v>
      </c>
      <c r="W114" s="17">
        <v>72</v>
      </c>
      <c r="X114" s="34">
        <f t="shared" si="28"/>
        <v>68.399999999999991</v>
      </c>
      <c r="Y114" s="17">
        <v>75</v>
      </c>
      <c r="Z114" s="17">
        <f t="shared" si="29"/>
        <v>71.25</v>
      </c>
      <c r="AA114" s="17"/>
      <c r="AB114" s="17"/>
    </row>
    <row r="115" spans="1:28" ht="14.25" customHeight="1">
      <c r="A115" s="5"/>
      <c r="B115" s="49" t="s">
        <v>828</v>
      </c>
      <c r="C115" s="63"/>
      <c r="D115" s="42">
        <v>1671</v>
      </c>
      <c r="E115" s="42">
        <v>1788</v>
      </c>
      <c r="F115" s="42">
        <v>1884</v>
      </c>
      <c r="G115" s="42" t="s">
        <v>14</v>
      </c>
      <c r="H115" s="97" t="s">
        <v>457</v>
      </c>
      <c r="I115" s="42"/>
      <c r="J115" s="42"/>
      <c r="K115" s="42">
        <f t="shared" si="35"/>
        <v>0</v>
      </c>
      <c r="L115" s="1"/>
      <c r="M115" s="19"/>
      <c r="N115" s="19"/>
      <c r="O115" s="19"/>
      <c r="P115" s="17">
        <f t="shared" si="30"/>
        <v>0</v>
      </c>
      <c r="Q115" s="17" t="str">
        <f t="shared" si="31"/>
        <v/>
      </c>
      <c r="R115" s="17">
        <f t="shared" si="32"/>
        <v>0</v>
      </c>
      <c r="S115" s="17">
        <f t="shared" si="33"/>
        <v>0</v>
      </c>
      <c r="T115" s="17">
        <f t="shared" si="34"/>
        <v>0</v>
      </c>
      <c r="U115" s="33">
        <v>60.66</v>
      </c>
      <c r="V115" s="34">
        <f t="shared" si="27"/>
        <v>57.626999999999995</v>
      </c>
      <c r="W115" s="17">
        <v>1788</v>
      </c>
      <c r="X115" s="34">
        <f t="shared" si="28"/>
        <v>1698.6</v>
      </c>
      <c r="Y115" s="17">
        <v>1884</v>
      </c>
      <c r="Z115" s="17">
        <f t="shared" si="29"/>
        <v>1789.8</v>
      </c>
      <c r="AA115" s="17"/>
      <c r="AB115" s="17"/>
    </row>
    <row r="116" spans="1:28" ht="14.25" customHeight="1">
      <c r="A116" s="5"/>
      <c r="B116" s="49" t="s">
        <v>829</v>
      </c>
      <c r="C116" s="63"/>
      <c r="D116" s="42">
        <v>114</v>
      </c>
      <c r="E116" s="42">
        <v>122</v>
      </c>
      <c r="F116" s="42">
        <v>129</v>
      </c>
      <c r="G116" s="42" t="s">
        <v>14</v>
      </c>
      <c r="H116" s="97" t="s">
        <v>28</v>
      </c>
      <c r="I116" s="42"/>
      <c r="J116" s="42"/>
      <c r="K116" s="42">
        <f t="shared" si="35"/>
        <v>0</v>
      </c>
      <c r="L116" s="1"/>
      <c r="M116" s="19"/>
      <c r="N116" s="19"/>
      <c r="O116" s="19"/>
      <c r="P116" s="17">
        <f t="shared" si="30"/>
        <v>0</v>
      </c>
      <c r="Q116" s="17" t="str">
        <f t="shared" si="31"/>
        <v/>
      </c>
      <c r="R116" s="17">
        <f t="shared" si="32"/>
        <v>0</v>
      </c>
      <c r="S116" s="17">
        <f t="shared" si="33"/>
        <v>0</v>
      </c>
      <c r="T116" s="17">
        <f t="shared" si="34"/>
        <v>0</v>
      </c>
      <c r="U116" s="33">
        <v>60.101999999999997</v>
      </c>
      <c r="V116" s="34">
        <f t="shared" si="27"/>
        <v>57.096899999999991</v>
      </c>
      <c r="W116" s="17">
        <v>122</v>
      </c>
      <c r="X116" s="34">
        <f t="shared" si="28"/>
        <v>115.89999999999999</v>
      </c>
      <c r="Y116" s="17">
        <v>129</v>
      </c>
      <c r="Z116" s="17">
        <f t="shared" si="29"/>
        <v>122.55</v>
      </c>
      <c r="AA116" s="17"/>
      <c r="AB116" s="17"/>
    </row>
    <row r="117" spans="1:28" ht="14.25" customHeight="1">
      <c r="A117" s="5"/>
      <c r="B117" s="49" t="s">
        <v>830</v>
      </c>
      <c r="C117" s="63"/>
      <c r="D117" s="42">
        <v>473</v>
      </c>
      <c r="E117" s="42">
        <v>530</v>
      </c>
      <c r="F117" s="42">
        <v>563</v>
      </c>
      <c r="G117" s="42" t="s">
        <v>14</v>
      </c>
      <c r="H117" s="97" t="s">
        <v>28</v>
      </c>
      <c r="I117" s="42"/>
      <c r="J117" s="42"/>
      <c r="K117" s="42">
        <f t="shared" si="35"/>
        <v>0</v>
      </c>
      <c r="L117" s="1"/>
      <c r="M117" s="19"/>
      <c r="N117" s="19"/>
      <c r="O117" s="19"/>
      <c r="P117" s="17">
        <f t="shared" si="30"/>
        <v>0</v>
      </c>
      <c r="Q117" s="17" t="str">
        <f t="shared" si="31"/>
        <v/>
      </c>
      <c r="R117" s="17">
        <f t="shared" si="32"/>
        <v>0</v>
      </c>
      <c r="S117" s="17">
        <f t="shared" si="33"/>
        <v>0</v>
      </c>
      <c r="T117" s="17">
        <f t="shared" si="34"/>
        <v>0</v>
      </c>
      <c r="U117" s="33">
        <v>60.109000000000002</v>
      </c>
      <c r="V117" s="34">
        <f t="shared" si="27"/>
        <v>57.103549999999998</v>
      </c>
      <c r="W117" s="17">
        <v>530</v>
      </c>
      <c r="X117" s="34">
        <f t="shared" si="28"/>
        <v>503.5</v>
      </c>
      <c r="Y117" s="17">
        <v>563</v>
      </c>
      <c r="Z117" s="17">
        <f t="shared" si="29"/>
        <v>534.85</v>
      </c>
      <c r="AA117" s="17"/>
      <c r="AB117" s="17"/>
    </row>
    <row r="118" spans="1:28" ht="14.25" customHeight="1">
      <c r="A118" s="5"/>
      <c r="B118" s="49" t="s">
        <v>831</v>
      </c>
      <c r="C118" s="63"/>
      <c r="D118" s="42">
        <v>1951</v>
      </c>
      <c r="E118" s="42">
        <v>2080</v>
      </c>
      <c r="F118" s="42">
        <v>2209</v>
      </c>
      <c r="G118" s="42" t="s">
        <v>594</v>
      </c>
      <c r="H118" s="97" t="s">
        <v>28</v>
      </c>
      <c r="I118" s="42"/>
      <c r="J118" s="42"/>
      <c r="K118" s="42">
        <f t="shared" si="35"/>
        <v>0</v>
      </c>
      <c r="L118" s="1"/>
      <c r="M118" s="19"/>
      <c r="N118" s="19"/>
      <c r="O118" s="19"/>
      <c r="P118" s="17">
        <f t="shared" si="30"/>
        <v>0</v>
      </c>
      <c r="Q118" s="17" t="str">
        <f t="shared" si="31"/>
        <v/>
      </c>
      <c r="R118" s="17">
        <f t="shared" si="32"/>
        <v>0</v>
      </c>
      <c r="S118" s="17">
        <f t="shared" si="33"/>
        <v>0</v>
      </c>
      <c r="T118" s="17">
        <f t="shared" si="34"/>
        <v>0</v>
      </c>
      <c r="U118" s="33">
        <v>60.86</v>
      </c>
      <c r="V118" s="34">
        <f t="shared" si="27"/>
        <v>57.817</v>
      </c>
      <c r="W118" s="17">
        <v>2080</v>
      </c>
      <c r="X118" s="34">
        <f t="shared" si="28"/>
        <v>1976</v>
      </c>
      <c r="Y118" s="17">
        <v>2209</v>
      </c>
      <c r="Z118" s="17">
        <f t="shared" si="29"/>
        <v>2098.5499999999997</v>
      </c>
      <c r="AA118" s="17"/>
      <c r="AB118" s="17"/>
    </row>
    <row r="119" spans="1:28" ht="14.25" customHeight="1">
      <c r="A119" s="5"/>
      <c r="B119" s="49" t="s">
        <v>516</v>
      </c>
      <c r="C119" s="63"/>
      <c r="D119" s="42">
        <v>65</v>
      </c>
      <c r="E119" s="42">
        <v>70</v>
      </c>
      <c r="F119" s="42">
        <v>74</v>
      </c>
      <c r="G119" s="42" t="s">
        <v>359</v>
      </c>
      <c r="H119" s="97" t="s">
        <v>28</v>
      </c>
      <c r="I119" s="42"/>
      <c r="J119" s="42"/>
      <c r="K119" s="42">
        <f t="shared" si="35"/>
        <v>0</v>
      </c>
      <c r="L119" s="1"/>
      <c r="M119" s="19"/>
      <c r="N119" s="19"/>
      <c r="O119" s="19"/>
      <c r="P119" s="17">
        <f t="shared" si="30"/>
        <v>0</v>
      </c>
      <c r="Q119" s="17" t="str">
        <f t="shared" si="31"/>
        <v/>
      </c>
      <c r="R119" s="17">
        <f t="shared" si="32"/>
        <v>0</v>
      </c>
      <c r="S119" s="17">
        <f t="shared" si="33"/>
        <v>0</v>
      </c>
      <c r="T119" s="17">
        <f t="shared" si="34"/>
        <v>0</v>
      </c>
      <c r="U119" s="33">
        <v>60.72</v>
      </c>
      <c r="V119" s="34">
        <f t="shared" si="27"/>
        <v>57.683999999999997</v>
      </c>
      <c r="W119" s="17">
        <v>70</v>
      </c>
      <c r="X119" s="34">
        <f t="shared" si="28"/>
        <v>66.5</v>
      </c>
      <c r="Y119" s="17">
        <v>74</v>
      </c>
      <c r="Z119" s="17">
        <f t="shared" si="29"/>
        <v>70.3</v>
      </c>
      <c r="AA119" s="17"/>
      <c r="AB119" s="17"/>
    </row>
    <row r="120" spans="1:28" ht="14.25" customHeight="1">
      <c r="A120" s="5"/>
      <c r="B120" s="71" t="s">
        <v>596</v>
      </c>
      <c r="C120" s="58"/>
      <c r="D120" s="24"/>
      <c r="E120" s="24"/>
      <c r="F120" s="24" t="s">
        <v>851</v>
      </c>
      <c r="G120" s="24"/>
      <c r="H120" s="95"/>
      <c r="I120" s="37"/>
      <c r="J120" s="24"/>
      <c r="K120" s="24"/>
      <c r="L120" s="1"/>
      <c r="M120" s="19"/>
      <c r="N120" s="19"/>
      <c r="O120" s="19"/>
      <c r="P120" s="17">
        <f t="shared" si="30"/>
        <v>0</v>
      </c>
      <c r="Q120" s="17" t="str">
        <f t="shared" si="31"/>
        <v/>
      </c>
      <c r="R120" s="17">
        <f t="shared" si="32"/>
        <v>0</v>
      </c>
      <c r="S120" s="17">
        <f t="shared" si="33"/>
        <v>0</v>
      </c>
      <c r="T120" s="17">
        <f t="shared" si="34"/>
        <v>0</v>
      </c>
      <c r="U120" s="33"/>
      <c r="V120" s="34">
        <f t="shared" si="27"/>
        <v>0</v>
      </c>
      <c r="W120" s="17"/>
      <c r="X120" s="34">
        <f t="shared" si="28"/>
        <v>0</v>
      </c>
      <c r="Y120" s="17"/>
      <c r="Z120" s="17">
        <f t="shared" si="29"/>
        <v>0</v>
      </c>
      <c r="AA120" s="17"/>
      <c r="AB120" s="17"/>
    </row>
    <row r="121" spans="1:28" ht="14.25" customHeight="1">
      <c r="A121" s="5"/>
      <c r="B121" s="49" t="s">
        <v>339</v>
      </c>
      <c r="C121" s="63"/>
      <c r="D121" s="42">
        <v>272</v>
      </c>
      <c r="E121" s="42">
        <v>290</v>
      </c>
      <c r="F121" s="42">
        <v>306</v>
      </c>
      <c r="G121" s="42" t="s">
        <v>14</v>
      </c>
      <c r="H121" s="97" t="s">
        <v>38</v>
      </c>
      <c r="I121" s="42"/>
      <c r="J121" s="42"/>
      <c r="K121" s="42">
        <f t="shared" si="35"/>
        <v>0</v>
      </c>
      <c r="L121" s="1"/>
      <c r="M121" s="19"/>
      <c r="N121" s="19"/>
      <c r="O121" s="19"/>
      <c r="P121" s="17">
        <f t="shared" si="30"/>
        <v>0</v>
      </c>
      <c r="Q121" s="17" t="str">
        <f t="shared" si="31"/>
        <v/>
      </c>
      <c r="R121" s="17">
        <f t="shared" si="32"/>
        <v>0</v>
      </c>
      <c r="S121" s="17">
        <f t="shared" si="33"/>
        <v>0</v>
      </c>
      <c r="T121" s="17">
        <f t="shared" si="34"/>
        <v>0</v>
      </c>
      <c r="U121" s="33">
        <v>60.97</v>
      </c>
      <c r="V121" s="34">
        <f t="shared" si="27"/>
        <v>57.921499999999995</v>
      </c>
      <c r="W121" s="17">
        <v>290</v>
      </c>
      <c r="X121" s="34">
        <f t="shared" si="28"/>
        <v>275.5</v>
      </c>
      <c r="Y121" s="17">
        <v>306</v>
      </c>
      <c r="Z121" s="17">
        <f t="shared" si="29"/>
        <v>290.7</v>
      </c>
      <c r="AA121" s="17"/>
      <c r="AB121" s="17"/>
    </row>
    <row r="122" spans="1:28" ht="14.25" customHeight="1">
      <c r="A122" s="5"/>
      <c r="B122" s="49" t="s">
        <v>832</v>
      </c>
      <c r="C122" s="63"/>
      <c r="D122" s="42">
        <v>11694</v>
      </c>
      <c r="E122" s="42">
        <v>12513</v>
      </c>
      <c r="F122" s="42">
        <v>13234</v>
      </c>
      <c r="G122" s="42" t="s">
        <v>14</v>
      </c>
      <c r="H122" s="97" t="s">
        <v>38</v>
      </c>
      <c r="I122" s="42"/>
      <c r="J122" s="42"/>
      <c r="K122" s="42">
        <f t="shared" si="35"/>
        <v>0</v>
      </c>
      <c r="L122" s="1"/>
      <c r="M122" s="19"/>
      <c r="N122" s="19"/>
      <c r="O122" s="19"/>
      <c r="P122" s="17">
        <f t="shared" si="30"/>
        <v>0</v>
      </c>
      <c r="Q122" s="17" t="str">
        <f t="shared" si="31"/>
        <v/>
      </c>
      <c r="R122" s="17">
        <f t="shared" si="32"/>
        <v>0</v>
      </c>
      <c r="S122" s="17">
        <f t="shared" si="33"/>
        <v>0</v>
      </c>
      <c r="T122" s="17">
        <f t="shared" si="34"/>
        <v>0</v>
      </c>
      <c r="U122" s="33">
        <v>60.93</v>
      </c>
      <c r="V122" s="34">
        <f t="shared" si="27"/>
        <v>57.883499999999998</v>
      </c>
      <c r="W122" s="17">
        <v>12513</v>
      </c>
      <c r="X122" s="34">
        <f t="shared" si="28"/>
        <v>11887.349999999999</v>
      </c>
      <c r="Y122" s="17">
        <v>13234</v>
      </c>
      <c r="Z122" s="17">
        <f t="shared" si="29"/>
        <v>12572.3</v>
      </c>
      <c r="AA122" s="17"/>
      <c r="AB122" s="17"/>
    </row>
    <row r="123" spans="1:28" ht="14.25" customHeight="1">
      <c r="A123" s="5"/>
      <c r="B123" s="49" t="s">
        <v>597</v>
      </c>
      <c r="C123" s="63"/>
      <c r="D123" s="42">
        <v>328</v>
      </c>
      <c r="E123" s="42">
        <v>351</v>
      </c>
      <c r="F123" s="42">
        <v>370</v>
      </c>
      <c r="G123" s="42" t="s">
        <v>14</v>
      </c>
      <c r="H123" s="97" t="s">
        <v>38</v>
      </c>
      <c r="I123" s="42"/>
      <c r="J123" s="42"/>
      <c r="K123" s="42">
        <f t="shared" si="35"/>
        <v>0</v>
      </c>
      <c r="L123" s="1"/>
      <c r="M123" s="19"/>
      <c r="N123" s="19"/>
      <c r="O123" s="19"/>
      <c r="P123" s="17">
        <f t="shared" si="30"/>
        <v>0</v>
      </c>
      <c r="Q123" s="17" t="str">
        <f t="shared" si="31"/>
        <v/>
      </c>
      <c r="R123" s="17">
        <f t="shared" si="32"/>
        <v>0</v>
      </c>
      <c r="S123" s="17">
        <f t="shared" si="33"/>
        <v>0</v>
      </c>
      <c r="T123" s="17">
        <f t="shared" si="34"/>
        <v>0</v>
      </c>
      <c r="U123" s="33">
        <v>60.106999999999999</v>
      </c>
      <c r="V123" s="34">
        <f t="shared" si="27"/>
        <v>57.101649999999999</v>
      </c>
      <c r="W123" s="17">
        <v>351</v>
      </c>
      <c r="X123" s="34">
        <f t="shared" si="28"/>
        <v>333.45</v>
      </c>
      <c r="Y123" s="17">
        <v>370</v>
      </c>
      <c r="Z123" s="17">
        <f t="shared" si="29"/>
        <v>351.5</v>
      </c>
      <c r="AA123" s="17"/>
      <c r="AB123" s="17"/>
    </row>
    <row r="124" spans="1:28" ht="14.25" customHeight="1">
      <c r="A124" s="5"/>
      <c r="B124" s="49" t="s">
        <v>598</v>
      </c>
      <c r="C124" s="63"/>
      <c r="D124" s="42">
        <v>365</v>
      </c>
      <c r="E124" s="42">
        <v>390</v>
      </c>
      <c r="F124" s="42">
        <v>411</v>
      </c>
      <c r="G124" s="42" t="s">
        <v>14</v>
      </c>
      <c r="H124" s="97" t="s">
        <v>327</v>
      </c>
      <c r="I124" s="42"/>
      <c r="J124" s="42"/>
      <c r="K124" s="42">
        <f t="shared" si="35"/>
        <v>0</v>
      </c>
      <c r="L124" s="1"/>
      <c r="M124" s="19"/>
      <c r="N124" s="19"/>
      <c r="O124" s="19"/>
      <c r="P124" s="17">
        <f t="shared" si="30"/>
        <v>0</v>
      </c>
      <c r="Q124" s="17" t="str">
        <f t="shared" si="31"/>
        <v/>
      </c>
      <c r="R124" s="17">
        <f t="shared" si="32"/>
        <v>0</v>
      </c>
      <c r="S124" s="17">
        <f t="shared" si="33"/>
        <v>0</v>
      </c>
      <c r="T124" s="17">
        <f t="shared" si="34"/>
        <v>0</v>
      </c>
      <c r="U124" s="33">
        <v>60.59</v>
      </c>
      <c r="V124" s="34">
        <f t="shared" si="27"/>
        <v>57.560499999999998</v>
      </c>
      <c r="W124" s="17">
        <v>390</v>
      </c>
      <c r="X124" s="34">
        <f t="shared" si="28"/>
        <v>370.5</v>
      </c>
      <c r="Y124" s="17">
        <v>411</v>
      </c>
      <c r="Z124" s="17">
        <f t="shared" si="29"/>
        <v>390.45</v>
      </c>
      <c r="AA124" s="17"/>
      <c r="AB124" s="17"/>
    </row>
    <row r="125" spans="1:28" ht="14.25" customHeight="1">
      <c r="A125" s="5"/>
      <c r="B125" s="49" t="s">
        <v>833</v>
      </c>
      <c r="C125" s="63"/>
      <c r="D125" s="42">
        <v>182</v>
      </c>
      <c r="E125" s="42">
        <v>194</v>
      </c>
      <c r="F125" s="42">
        <v>206</v>
      </c>
      <c r="G125" s="42" t="s">
        <v>366</v>
      </c>
      <c r="H125" s="97" t="s">
        <v>327</v>
      </c>
      <c r="I125" s="42"/>
      <c r="J125" s="42"/>
      <c r="K125" s="42">
        <f t="shared" si="35"/>
        <v>0</v>
      </c>
      <c r="L125" s="1"/>
      <c r="M125" s="19"/>
      <c r="N125" s="19"/>
      <c r="O125" s="19"/>
      <c r="P125" s="17">
        <f t="shared" si="30"/>
        <v>0</v>
      </c>
      <c r="Q125" s="17" t="str">
        <f t="shared" si="31"/>
        <v/>
      </c>
      <c r="R125" s="17">
        <f t="shared" si="32"/>
        <v>0</v>
      </c>
      <c r="S125" s="17">
        <f t="shared" si="33"/>
        <v>0</v>
      </c>
      <c r="T125" s="17">
        <f t="shared" si="34"/>
        <v>0</v>
      </c>
      <c r="U125" s="33">
        <v>60.112000000000002</v>
      </c>
      <c r="V125" s="34">
        <f t="shared" si="27"/>
        <v>57.106400000000001</v>
      </c>
      <c r="W125" s="17">
        <v>194</v>
      </c>
      <c r="X125" s="34">
        <f t="shared" si="28"/>
        <v>184.29999999999998</v>
      </c>
      <c r="Y125" s="17">
        <v>206</v>
      </c>
      <c r="Z125" s="17">
        <f t="shared" si="29"/>
        <v>195.7</v>
      </c>
      <c r="AA125" s="17"/>
      <c r="AB125" s="17"/>
    </row>
    <row r="126" spans="1:28" ht="14.25" customHeight="1">
      <c r="A126" s="5"/>
      <c r="B126" s="76" t="s">
        <v>396</v>
      </c>
      <c r="C126" s="62" t="s">
        <v>533</v>
      </c>
      <c r="D126" s="42">
        <v>67</v>
      </c>
      <c r="E126" s="42">
        <v>71</v>
      </c>
      <c r="F126" s="42">
        <v>75</v>
      </c>
      <c r="G126" s="42" t="s">
        <v>14</v>
      </c>
      <c r="H126" s="97" t="s">
        <v>39</v>
      </c>
      <c r="I126" s="42"/>
      <c r="J126" s="42"/>
      <c r="K126" s="42">
        <f t="shared" si="35"/>
        <v>0</v>
      </c>
      <c r="L126" s="1"/>
      <c r="M126" s="19"/>
      <c r="N126" s="19"/>
      <c r="O126" s="19"/>
      <c r="P126" s="17">
        <f t="shared" si="30"/>
        <v>0</v>
      </c>
      <c r="Q126" s="17" t="str">
        <f t="shared" si="31"/>
        <v/>
      </c>
      <c r="R126" s="17">
        <f t="shared" si="32"/>
        <v>0</v>
      </c>
      <c r="S126" s="17">
        <f t="shared" si="33"/>
        <v>0</v>
      </c>
      <c r="T126" s="17">
        <f t="shared" si="34"/>
        <v>0</v>
      </c>
      <c r="U126" s="33">
        <v>60.89</v>
      </c>
      <c r="V126" s="34">
        <f t="shared" si="27"/>
        <v>57.845500000000001</v>
      </c>
      <c r="W126" s="17">
        <v>71</v>
      </c>
      <c r="X126" s="34">
        <f t="shared" si="28"/>
        <v>67.45</v>
      </c>
      <c r="Y126" s="17">
        <v>75</v>
      </c>
      <c r="Z126" s="17">
        <f t="shared" si="29"/>
        <v>71.25</v>
      </c>
      <c r="AA126" s="17"/>
      <c r="AB126" s="17"/>
    </row>
    <row r="127" spans="1:28" ht="14.25" customHeight="1">
      <c r="A127" s="5"/>
      <c r="B127" s="76" t="s">
        <v>834</v>
      </c>
      <c r="C127" s="62" t="s">
        <v>533</v>
      </c>
      <c r="D127" s="42">
        <v>1664</v>
      </c>
      <c r="E127" s="42">
        <v>1774</v>
      </c>
      <c r="F127" s="42">
        <v>1884</v>
      </c>
      <c r="G127" s="42" t="s">
        <v>14</v>
      </c>
      <c r="H127" s="97" t="s">
        <v>39</v>
      </c>
      <c r="I127" s="42"/>
      <c r="J127" s="42"/>
      <c r="K127" s="42">
        <f t="shared" si="35"/>
        <v>0</v>
      </c>
      <c r="L127" s="1"/>
      <c r="M127" s="19"/>
      <c r="N127" s="19"/>
      <c r="O127" s="19"/>
      <c r="P127" s="17">
        <f t="shared" si="30"/>
        <v>0</v>
      </c>
      <c r="Q127" s="17" t="str">
        <f t="shared" si="31"/>
        <v/>
      </c>
      <c r="R127" s="17">
        <f t="shared" si="32"/>
        <v>0</v>
      </c>
      <c r="S127" s="17">
        <f t="shared" si="33"/>
        <v>0</v>
      </c>
      <c r="T127" s="17">
        <f t="shared" si="34"/>
        <v>0</v>
      </c>
      <c r="U127" s="33">
        <v>60.71</v>
      </c>
      <c r="V127" s="34">
        <f t="shared" si="27"/>
        <v>57.674499999999995</v>
      </c>
      <c r="W127" s="17">
        <v>1774</v>
      </c>
      <c r="X127" s="34">
        <f t="shared" si="28"/>
        <v>1685.3</v>
      </c>
      <c r="Y127" s="17">
        <v>1884</v>
      </c>
      <c r="Z127" s="17">
        <f t="shared" si="29"/>
        <v>1789.8</v>
      </c>
      <c r="AA127" s="17"/>
      <c r="AB127" s="17"/>
    </row>
    <row r="128" spans="1:28" ht="14.25" customHeight="1">
      <c r="A128" s="5"/>
      <c r="B128" s="76" t="s">
        <v>835</v>
      </c>
      <c r="C128" s="62" t="s">
        <v>533</v>
      </c>
      <c r="D128" s="42">
        <v>91</v>
      </c>
      <c r="E128" s="42">
        <v>98</v>
      </c>
      <c r="F128" s="42">
        <v>103</v>
      </c>
      <c r="G128" s="42" t="s">
        <v>14</v>
      </c>
      <c r="H128" s="97" t="s">
        <v>457</v>
      </c>
      <c r="I128" s="42"/>
      <c r="J128" s="42"/>
      <c r="K128" s="42">
        <f t="shared" si="35"/>
        <v>0</v>
      </c>
      <c r="L128" s="1"/>
      <c r="M128" s="19"/>
      <c r="N128" s="19"/>
      <c r="O128" s="19"/>
      <c r="P128" s="17">
        <f t="shared" si="30"/>
        <v>0</v>
      </c>
      <c r="Q128" s="17" t="str">
        <f t="shared" si="31"/>
        <v/>
      </c>
      <c r="R128" s="17">
        <f t="shared" si="32"/>
        <v>0</v>
      </c>
      <c r="S128" s="17">
        <f t="shared" si="33"/>
        <v>0</v>
      </c>
      <c r="T128" s="17">
        <f t="shared" si="34"/>
        <v>0</v>
      </c>
      <c r="U128" s="33">
        <v>60.74</v>
      </c>
      <c r="V128" s="34">
        <f t="shared" ref="V128:V183" si="36">U128*0.95</f>
        <v>57.702999999999996</v>
      </c>
      <c r="W128" s="17">
        <v>98</v>
      </c>
      <c r="X128" s="34">
        <f t="shared" ref="X128:X183" si="37">W128*0.95</f>
        <v>93.1</v>
      </c>
      <c r="Y128" s="17">
        <v>103</v>
      </c>
      <c r="Z128" s="17">
        <f t="shared" ref="Z128:Z183" si="38">Y128*0.95</f>
        <v>97.85</v>
      </c>
      <c r="AA128" s="17"/>
      <c r="AB128" s="17"/>
    </row>
    <row r="129" spans="1:28" ht="14.25" customHeight="1">
      <c r="A129" s="5"/>
      <c r="B129" s="76" t="s">
        <v>29</v>
      </c>
      <c r="C129" s="62" t="s">
        <v>533</v>
      </c>
      <c r="D129" s="42">
        <v>29</v>
      </c>
      <c r="E129" s="42">
        <v>31</v>
      </c>
      <c r="F129" s="42">
        <v>33</v>
      </c>
      <c r="G129" s="42" t="s">
        <v>14</v>
      </c>
      <c r="H129" s="97" t="s">
        <v>39</v>
      </c>
      <c r="I129" s="42"/>
      <c r="J129" s="42"/>
      <c r="K129" s="42">
        <f t="shared" si="35"/>
        <v>0</v>
      </c>
      <c r="L129" s="1"/>
      <c r="M129" s="19"/>
      <c r="N129" s="19"/>
      <c r="O129" s="19"/>
      <c r="P129" s="17">
        <f t="shared" si="30"/>
        <v>0</v>
      </c>
      <c r="Q129" s="17" t="str">
        <f t="shared" si="31"/>
        <v/>
      </c>
      <c r="R129" s="17">
        <f t="shared" si="32"/>
        <v>0</v>
      </c>
      <c r="S129" s="17">
        <f t="shared" si="33"/>
        <v>0</v>
      </c>
      <c r="T129" s="17">
        <f t="shared" si="34"/>
        <v>0</v>
      </c>
      <c r="U129" s="33">
        <v>60.77</v>
      </c>
      <c r="V129" s="34">
        <f t="shared" si="36"/>
        <v>57.731499999999997</v>
      </c>
      <c r="W129" s="17">
        <v>31</v>
      </c>
      <c r="X129" s="34">
        <f t="shared" si="37"/>
        <v>29.45</v>
      </c>
      <c r="Y129" s="17">
        <v>33</v>
      </c>
      <c r="Z129" s="17">
        <f t="shared" si="38"/>
        <v>31.349999999999998</v>
      </c>
      <c r="AA129" s="17"/>
      <c r="AB129" s="17"/>
    </row>
    <row r="130" spans="1:28" ht="14.25" customHeight="1">
      <c r="A130" s="5"/>
      <c r="B130" s="76" t="s">
        <v>836</v>
      </c>
      <c r="C130" s="62" t="s">
        <v>533</v>
      </c>
      <c r="D130" s="42">
        <v>4556</v>
      </c>
      <c r="E130" s="42">
        <v>4875</v>
      </c>
      <c r="F130" s="42">
        <v>5156</v>
      </c>
      <c r="G130" s="42" t="s">
        <v>14</v>
      </c>
      <c r="H130" s="97" t="s">
        <v>457</v>
      </c>
      <c r="I130" s="42"/>
      <c r="J130" s="42"/>
      <c r="K130" s="42">
        <f t="shared" ref="K130:K185" si="39">IF($R$5&gt;30000,D130*J130,IF(AND($S$5&gt;15000),E130*J130,F130*J130))</f>
        <v>0</v>
      </c>
      <c r="L130" s="1"/>
      <c r="M130" s="19"/>
      <c r="N130" s="19"/>
      <c r="O130" s="19"/>
      <c r="P130" s="17">
        <f t="shared" ref="P130:P185" si="40">J130*M130</f>
        <v>0</v>
      </c>
      <c r="Q130" s="17" t="str">
        <f t="shared" ref="Q130:Q185" si="41">IF(I130&gt;1.01,J130/I130*0.21,"")</f>
        <v/>
      </c>
      <c r="R130" s="17">
        <f t="shared" ref="R130:R185" si="42">J130*D130</f>
        <v>0</v>
      </c>
      <c r="S130" s="17">
        <f t="shared" ref="S130:S185" si="43">J130*E130</f>
        <v>0</v>
      </c>
      <c r="T130" s="17">
        <f t="shared" ref="T130:T185" si="44">Y130*J130</f>
        <v>0</v>
      </c>
      <c r="U130" s="33">
        <v>60.64</v>
      </c>
      <c r="V130" s="34">
        <f t="shared" si="36"/>
        <v>57.607999999999997</v>
      </c>
      <c r="W130" s="17">
        <v>4875</v>
      </c>
      <c r="X130" s="34">
        <f t="shared" si="37"/>
        <v>4631.25</v>
      </c>
      <c r="Y130" s="17">
        <v>5156</v>
      </c>
      <c r="Z130" s="17">
        <f t="shared" si="38"/>
        <v>4898.2</v>
      </c>
      <c r="AA130" s="17"/>
      <c r="AB130" s="17"/>
    </row>
    <row r="131" spans="1:28" ht="14.25" customHeight="1">
      <c r="A131" s="5"/>
      <c r="B131" s="49" t="s">
        <v>417</v>
      </c>
      <c r="C131" s="63"/>
      <c r="D131" s="42">
        <v>395</v>
      </c>
      <c r="E131" s="42">
        <v>422</v>
      </c>
      <c r="F131" s="42">
        <v>445</v>
      </c>
      <c r="G131" s="42" t="s">
        <v>14</v>
      </c>
      <c r="H131" s="97" t="s">
        <v>334</v>
      </c>
      <c r="I131" s="42"/>
      <c r="J131" s="42"/>
      <c r="K131" s="42">
        <f t="shared" si="39"/>
        <v>0</v>
      </c>
      <c r="L131" s="1"/>
      <c r="M131" s="19"/>
      <c r="N131" s="19"/>
      <c r="O131" s="19"/>
      <c r="P131" s="17">
        <f t="shared" si="40"/>
        <v>0</v>
      </c>
      <c r="Q131" s="17" t="str">
        <f t="shared" si="41"/>
        <v/>
      </c>
      <c r="R131" s="17">
        <f t="shared" si="42"/>
        <v>0</v>
      </c>
      <c r="S131" s="17">
        <f t="shared" si="43"/>
        <v>0</v>
      </c>
      <c r="T131" s="17">
        <f t="shared" si="44"/>
        <v>0</v>
      </c>
      <c r="U131" s="33">
        <v>60.85</v>
      </c>
      <c r="V131" s="34">
        <f t="shared" si="36"/>
        <v>57.807499999999997</v>
      </c>
      <c r="W131" s="17">
        <v>422</v>
      </c>
      <c r="X131" s="34">
        <f t="shared" si="37"/>
        <v>400.9</v>
      </c>
      <c r="Y131" s="17">
        <v>445</v>
      </c>
      <c r="Z131" s="17">
        <f t="shared" si="38"/>
        <v>422.75</v>
      </c>
      <c r="AA131" s="17"/>
      <c r="AB131" s="17"/>
    </row>
    <row r="132" spans="1:28" ht="14.25" customHeight="1">
      <c r="A132" s="5"/>
      <c r="B132" s="49" t="s">
        <v>343</v>
      </c>
      <c r="C132" s="63"/>
      <c r="D132" s="42">
        <v>200</v>
      </c>
      <c r="E132" s="42">
        <v>215</v>
      </c>
      <c r="F132" s="42">
        <v>226</v>
      </c>
      <c r="G132" s="42" t="s">
        <v>14</v>
      </c>
      <c r="H132" s="97" t="s">
        <v>334</v>
      </c>
      <c r="I132" s="42"/>
      <c r="J132" s="42"/>
      <c r="K132" s="42">
        <f t="shared" si="39"/>
        <v>0</v>
      </c>
      <c r="L132" s="1"/>
      <c r="M132" s="19"/>
      <c r="N132" s="19"/>
      <c r="O132" s="19"/>
      <c r="P132" s="17">
        <f t="shared" si="40"/>
        <v>0</v>
      </c>
      <c r="Q132" s="17" t="str">
        <f t="shared" si="41"/>
        <v/>
      </c>
      <c r="R132" s="17">
        <f t="shared" si="42"/>
        <v>0</v>
      </c>
      <c r="S132" s="17">
        <f t="shared" si="43"/>
        <v>0</v>
      </c>
      <c r="T132" s="17">
        <f t="shared" si="44"/>
        <v>0</v>
      </c>
      <c r="U132" s="33">
        <v>60.81</v>
      </c>
      <c r="V132" s="34">
        <f t="shared" si="36"/>
        <v>57.769500000000001</v>
      </c>
      <c r="W132" s="17">
        <v>215</v>
      </c>
      <c r="X132" s="34">
        <f t="shared" si="37"/>
        <v>204.25</v>
      </c>
      <c r="Y132" s="17">
        <v>226</v>
      </c>
      <c r="Z132" s="17">
        <f t="shared" si="38"/>
        <v>214.7</v>
      </c>
      <c r="AA132" s="17"/>
      <c r="AB132" s="17"/>
    </row>
    <row r="133" spans="1:28" ht="14.25" customHeight="1">
      <c r="A133" s="5"/>
      <c r="B133" s="76" t="s">
        <v>837</v>
      </c>
      <c r="C133" s="62" t="s">
        <v>533</v>
      </c>
      <c r="D133" s="42">
        <v>1210</v>
      </c>
      <c r="E133" s="42">
        <v>1290</v>
      </c>
      <c r="F133" s="42">
        <v>1370</v>
      </c>
      <c r="G133" s="42" t="s">
        <v>14</v>
      </c>
      <c r="H133" s="97" t="s">
        <v>39</v>
      </c>
      <c r="I133" s="42"/>
      <c r="J133" s="42"/>
      <c r="K133" s="42">
        <f t="shared" si="39"/>
        <v>0</v>
      </c>
      <c r="L133" s="1"/>
      <c r="M133" s="19"/>
      <c r="N133" s="19"/>
      <c r="O133" s="19"/>
      <c r="P133" s="17">
        <f t="shared" si="40"/>
        <v>0</v>
      </c>
      <c r="Q133" s="17" t="str">
        <f t="shared" si="41"/>
        <v/>
      </c>
      <c r="R133" s="17">
        <f t="shared" si="42"/>
        <v>0</v>
      </c>
      <c r="S133" s="17">
        <f t="shared" si="43"/>
        <v>0</v>
      </c>
      <c r="T133" s="17">
        <f t="shared" si="44"/>
        <v>0</v>
      </c>
      <c r="U133" s="33">
        <v>60.7</v>
      </c>
      <c r="V133" s="34">
        <f t="shared" si="36"/>
        <v>57.664999999999999</v>
      </c>
      <c r="W133" s="17">
        <v>1290</v>
      </c>
      <c r="X133" s="34">
        <f t="shared" si="37"/>
        <v>1225.5</v>
      </c>
      <c r="Y133" s="17">
        <v>1370</v>
      </c>
      <c r="Z133" s="17">
        <f t="shared" si="38"/>
        <v>1301.5</v>
      </c>
      <c r="AA133" s="17"/>
      <c r="AB133" s="17"/>
    </row>
    <row r="134" spans="1:28" ht="14.25" customHeight="1">
      <c r="A134" s="5"/>
      <c r="B134" s="76" t="s">
        <v>838</v>
      </c>
      <c r="C134" s="62" t="s">
        <v>533</v>
      </c>
      <c r="D134" s="42">
        <v>69</v>
      </c>
      <c r="E134" s="42">
        <v>74</v>
      </c>
      <c r="F134" s="42">
        <v>78</v>
      </c>
      <c r="G134" s="42" t="s">
        <v>14</v>
      </c>
      <c r="H134" s="97" t="s">
        <v>457</v>
      </c>
      <c r="I134" s="42"/>
      <c r="J134" s="42"/>
      <c r="K134" s="42">
        <f t="shared" si="39"/>
        <v>0</v>
      </c>
      <c r="L134" s="1"/>
      <c r="M134" s="19"/>
      <c r="N134" s="19"/>
      <c r="O134" s="19"/>
      <c r="P134" s="17">
        <f t="shared" si="40"/>
        <v>0</v>
      </c>
      <c r="Q134" s="17" t="str">
        <f t="shared" si="41"/>
        <v/>
      </c>
      <c r="R134" s="17">
        <f t="shared" si="42"/>
        <v>0</v>
      </c>
      <c r="S134" s="17">
        <f t="shared" si="43"/>
        <v>0</v>
      </c>
      <c r="T134" s="17">
        <f t="shared" si="44"/>
        <v>0</v>
      </c>
      <c r="U134" s="33">
        <v>60.83</v>
      </c>
      <c r="V134" s="34">
        <f t="shared" si="36"/>
        <v>57.788499999999999</v>
      </c>
      <c r="W134" s="17">
        <v>74</v>
      </c>
      <c r="X134" s="34">
        <f t="shared" si="37"/>
        <v>70.3</v>
      </c>
      <c r="Y134" s="17">
        <v>78</v>
      </c>
      <c r="Z134" s="17">
        <f t="shared" si="38"/>
        <v>74.099999999999994</v>
      </c>
      <c r="AA134" s="17"/>
      <c r="AB134" s="17"/>
    </row>
    <row r="135" spans="1:28" ht="14.25" customHeight="1">
      <c r="A135" s="5"/>
      <c r="B135" s="76" t="s">
        <v>839</v>
      </c>
      <c r="C135" s="62" t="s">
        <v>533</v>
      </c>
      <c r="D135" s="42">
        <v>48</v>
      </c>
      <c r="E135" s="42">
        <v>52</v>
      </c>
      <c r="F135" s="42">
        <v>55</v>
      </c>
      <c r="G135" s="42" t="s">
        <v>14</v>
      </c>
      <c r="H135" s="97" t="s">
        <v>39</v>
      </c>
      <c r="I135" s="42"/>
      <c r="J135" s="42"/>
      <c r="K135" s="42">
        <f t="shared" si="39"/>
        <v>0</v>
      </c>
      <c r="L135" s="1"/>
      <c r="M135" s="19"/>
      <c r="N135" s="19"/>
      <c r="O135" s="19"/>
      <c r="P135" s="17">
        <f t="shared" si="40"/>
        <v>0</v>
      </c>
      <c r="Q135" s="17" t="str">
        <f t="shared" si="41"/>
        <v/>
      </c>
      <c r="R135" s="17">
        <f t="shared" si="42"/>
        <v>0</v>
      </c>
      <c r="S135" s="17">
        <f t="shared" si="43"/>
        <v>0</v>
      </c>
      <c r="T135" s="17">
        <f t="shared" si="44"/>
        <v>0</v>
      </c>
      <c r="U135" s="33">
        <v>60.9</v>
      </c>
      <c r="V135" s="34">
        <f t="shared" si="36"/>
        <v>57.854999999999997</v>
      </c>
      <c r="W135" s="17">
        <v>52</v>
      </c>
      <c r="X135" s="34">
        <f t="shared" si="37"/>
        <v>49.4</v>
      </c>
      <c r="Y135" s="17">
        <v>55</v>
      </c>
      <c r="Z135" s="17">
        <f t="shared" si="38"/>
        <v>52.25</v>
      </c>
      <c r="AA135" s="17"/>
      <c r="AB135" s="17"/>
    </row>
    <row r="136" spans="1:28" ht="14.25" customHeight="1">
      <c r="A136" s="5"/>
      <c r="B136" s="76" t="s">
        <v>30</v>
      </c>
      <c r="C136" s="62" t="s">
        <v>533</v>
      </c>
      <c r="D136" s="42">
        <v>23</v>
      </c>
      <c r="E136" s="42">
        <v>25</v>
      </c>
      <c r="F136" s="42">
        <v>26</v>
      </c>
      <c r="G136" s="42" t="s">
        <v>14</v>
      </c>
      <c r="H136" s="97" t="s">
        <v>39</v>
      </c>
      <c r="I136" s="42"/>
      <c r="J136" s="42"/>
      <c r="K136" s="42">
        <f t="shared" si="39"/>
        <v>0</v>
      </c>
      <c r="L136" s="1"/>
      <c r="M136" s="19"/>
      <c r="N136" s="19"/>
      <c r="O136" s="19"/>
      <c r="P136" s="17">
        <f t="shared" si="40"/>
        <v>0</v>
      </c>
      <c r="Q136" s="17" t="str">
        <f t="shared" si="41"/>
        <v/>
      </c>
      <c r="R136" s="17">
        <f t="shared" si="42"/>
        <v>0</v>
      </c>
      <c r="S136" s="17">
        <f t="shared" si="43"/>
        <v>0</v>
      </c>
      <c r="T136" s="17">
        <f t="shared" si="44"/>
        <v>0</v>
      </c>
      <c r="U136" s="33">
        <v>60.95</v>
      </c>
      <c r="V136" s="34">
        <f t="shared" si="36"/>
        <v>57.902500000000003</v>
      </c>
      <c r="W136" s="17">
        <v>25</v>
      </c>
      <c r="X136" s="34">
        <f t="shared" si="37"/>
        <v>23.75</v>
      </c>
      <c r="Y136" s="17">
        <v>26</v>
      </c>
      <c r="Z136" s="17">
        <f t="shared" si="38"/>
        <v>24.7</v>
      </c>
      <c r="AA136" s="17"/>
      <c r="AB136" s="17"/>
    </row>
    <row r="137" spans="1:28" ht="14.25" customHeight="1">
      <c r="A137" s="5"/>
      <c r="B137" s="76" t="s">
        <v>840</v>
      </c>
      <c r="C137" s="62" t="s">
        <v>533</v>
      </c>
      <c r="D137" s="42">
        <v>1731</v>
      </c>
      <c r="E137" s="42">
        <v>1853</v>
      </c>
      <c r="F137" s="42">
        <v>1959</v>
      </c>
      <c r="G137" s="42" t="s">
        <v>14</v>
      </c>
      <c r="H137" s="97" t="s">
        <v>457</v>
      </c>
      <c r="I137" s="42"/>
      <c r="J137" s="42"/>
      <c r="K137" s="42">
        <f t="shared" si="39"/>
        <v>0</v>
      </c>
      <c r="L137" s="1"/>
      <c r="M137" s="19"/>
      <c r="N137" s="19"/>
      <c r="O137" s="19"/>
      <c r="P137" s="17">
        <f t="shared" si="40"/>
        <v>0</v>
      </c>
      <c r="Q137" s="17" t="str">
        <f t="shared" si="41"/>
        <v/>
      </c>
      <c r="R137" s="17">
        <f t="shared" si="42"/>
        <v>0</v>
      </c>
      <c r="S137" s="17">
        <f t="shared" si="43"/>
        <v>0</v>
      </c>
      <c r="T137" s="17">
        <f t="shared" si="44"/>
        <v>0</v>
      </c>
      <c r="U137" s="33">
        <v>60.8</v>
      </c>
      <c r="V137" s="34">
        <f t="shared" si="36"/>
        <v>57.76</v>
      </c>
      <c r="W137" s="17">
        <v>1853</v>
      </c>
      <c r="X137" s="34">
        <f t="shared" si="37"/>
        <v>1760.35</v>
      </c>
      <c r="Y137" s="17">
        <v>1959</v>
      </c>
      <c r="Z137" s="17">
        <f t="shared" si="38"/>
        <v>1861.05</v>
      </c>
      <c r="AA137" s="17"/>
      <c r="AB137" s="17"/>
    </row>
    <row r="138" spans="1:28" ht="14.25" customHeight="1">
      <c r="A138" s="5"/>
      <c r="B138" s="49" t="s">
        <v>841</v>
      </c>
      <c r="C138" s="63"/>
      <c r="D138" s="42">
        <v>2460</v>
      </c>
      <c r="E138" s="42">
        <v>2633</v>
      </c>
      <c r="F138" s="42">
        <v>2784</v>
      </c>
      <c r="G138" s="42" t="s">
        <v>14</v>
      </c>
      <c r="H138" s="97" t="s">
        <v>457</v>
      </c>
      <c r="I138" s="42"/>
      <c r="J138" s="42"/>
      <c r="K138" s="42">
        <f t="shared" si="39"/>
        <v>0</v>
      </c>
      <c r="L138" s="1"/>
      <c r="M138" s="19"/>
      <c r="N138" s="19"/>
      <c r="O138" s="19"/>
      <c r="P138" s="17">
        <f t="shared" si="40"/>
        <v>0</v>
      </c>
      <c r="Q138" s="17" t="str">
        <f t="shared" si="41"/>
        <v/>
      </c>
      <c r="R138" s="17">
        <f t="shared" si="42"/>
        <v>0</v>
      </c>
      <c r="S138" s="17">
        <f t="shared" si="43"/>
        <v>0</v>
      </c>
      <c r="T138" s="17">
        <f t="shared" si="44"/>
        <v>0</v>
      </c>
      <c r="U138" s="33">
        <v>60.75</v>
      </c>
      <c r="V138" s="34">
        <f t="shared" si="36"/>
        <v>57.712499999999999</v>
      </c>
      <c r="W138" s="17">
        <v>2633</v>
      </c>
      <c r="X138" s="34">
        <f t="shared" si="37"/>
        <v>2501.35</v>
      </c>
      <c r="Y138" s="17">
        <v>2784</v>
      </c>
      <c r="Z138" s="17">
        <f t="shared" si="38"/>
        <v>2644.7999999999997</v>
      </c>
      <c r="AA138" s="17"/>
      <c r="AB138" s="17"/>
    </row>
    <row r="139" spans="1:28" ht="14.25" customHeight="1">
      <c r="A139" s="5"/>
      <c r="B139" s="49" t="s">
        <v>543</v>
      </c>
      <c r="C139" s="63"/>
      <c r="D139" s="42">
        <v>286</v>
      </c>
      <c r="E139" s="42">
        <v>308</v>
      </c>
      <c r="F139" s="42">
        <v>327</v>
      </c>
      <c r="G139" s="42" t="s">
        <v>14</v>
      </c>
      <c r="H139" s="97" t="s">
        <v>28</v>
      </c>
      <c r="I139" s="42"/>
      <c r="J139" s="42"/>
      <c r="K139" s="42">
        <f t="shared" si="39"/>
        <v>0</v>
      </c>
      <c r="L139" s="1"/>
      <c r="M139" s="19"/>
      <c r="N139" s="19"/>
      <c r="O139" s="19"/>
      <c r="P139" s="17">
        <f t="shared" si="40"/>
        <v>0</v>
      </c>
      <c r="Q139" s="17" t="str">
        <f t="shared" si="41"/>
        <v/>
      </c>
      <c r="R139" s="17">
        <f t="shared" si="42"/>
        <v>0</v>
      </c>
      <c r="S139" s="17">
        <f t="shared" si="43"/>
        <v>0</v>
      </c>
      <c r="T139" s="17">
        <f t="shared" si="44"/>
        <v>0</v>
      </c>
      <c r="U139" s="33">
        <v>60.6</v>
      </c>
      <c r="V139" s="34">
        <f t="shared" si="36"/>
        <v>57.57</v>
      </c>
      <c r="W139" s="17">
        <v>308</v>
      </c>
      <c r="X139" s="34">
        <f t="shared" si="37"/>
        <v>292.59999999999997</v>
      </c>
      <c r="Y139" s="17">
        <v>327</v>
      </c>
      <c r="Z139" s="17">
        <f t="shared" si="38"/>
        <v>310.64999999999998</v>
      </c>
      <c r="AA139" s="17"/>
      <c r="AB139" s="17"/>
    </row>
    <row r="140" spans="1:28" ht="14.25" customHeight="1">
      <c r="A140" s="5"/>
      <c r="B140" s="49" t="s">
        <v>344</v>
      </c>
      <c r="C140" s="63"/>
      <c r="D140" s="42">
        <v>58.9</v>
      </c>
      <c r="E140" s="42">
        <v>66</v>
      </c>
      <c r="F140" s="42">
        <v>70</v>
      </c>
      <c r="G140" s="42" t="s">
        <v>14</v>
      </c>
      <c r="H140" s="97" t="s">
        <v>537</v>
      </c>
      <c r="I140" s="42"/>
      <c r="J140" s="42"/>
      <c r="K140" s="42">
        <f t="shared" si="39"/>
        <v>0</v>
      </c>
      <c r="L140" s="1"/>
      <c r="M140" s="19"/>
      <c r="N140" s="19"/>
      <c r="O140" s="19"/>
      <c r="P140" s="17">
        <f t="shared" si="40"/>
        <v>0</v>
      </c>
      <c r="Q140" s="17" t="str">
        <f t="shared" si="41"/>
        <v/>
      </c>
      <c r="R140" s="17">
        <f t="shared" si="42"/>
        <v>0</v>
      </c>
      <c r="S140" s="17">
        <f t="shared" si="43"/>
        <v>0</v>
      </c>
      <c r="T140" s="17">
        <f t="shared" si="44"/>
        <v>0</v>
      </c>
      <c r="U140" s="33">
        <v>60.68</v>
      </c>
      <c r="V140" s="34">
        <f t="shared" si="36"/>
        <v>57.645999999999994</v>
      </c>
      <c r="W140" s="17">
        <v>66</v>
      </c>
      <c r="X140" s="34">
        <f t="shared" si="37"/>
        <v>62.699999999999996</v>
      </c>
      <c r="Y140" s="17">
        <v>70</v>
      </c>
      <c r="Z140" s="17">
        <f t="shared" si="38"/>
        <v>66.5</v>
      </c>
      <c r="AA140" s="17"/>
      <c r="AB140" s="17"/>
    </row>
    <row r="141" spans="1:28" ht="14.25" customHeight="1">
      <c r="A141" s="5"/>
      <c r="B141" s="49" t="s">
        <v>842</v>
      </c>
      <c r="C141" s="63"/>
      <c r="D141" s="42">
        <v>1440</v>
      </c>
      <c r="E141" s="42">
        <v>1548</v>
      </c>
      <c r="F141" s="42">
        <v>1644</v>
      </c>
      <c r="G141" s="42" t="s">
        <v>14</v>
      </c>
      <c r="H141" s="97" t="s">
        <v>537</v>
      </c>
      <c r="I141" s="42"/>
      <c r="J141" s="42"/>
      <c r="K141" s="42">
        <f t="shared" si="39"/>
        <v>0</v>
      </c>
      <c r="L141" s="1"/>
      <c r="M141" s="19"/>
      <c r="N141" s="19"/>
      <c r="O141" s="19"/>
      <c r="P141" s="17">
        <f t="shared" si="40"/>
        <v>0</v>
      </c>
      <c r="Q141" s="17" t="str">
        <f t="shared" si="41"/>
        <v/>
      </c>
      <c r="R141" s="17">
        <f t="shared" si="42"/>
        <v>0</v>
      </c>
      <c r="S141" s="17">
        <f t="shared" si="43"/>
        <v>0</v>
      </c>
      <c r="T141" s="17">
        <f t="shared" si="44"/>
        <v>0</v>
      </c>
      <c r="U141" s="33">
        <v>60.87</v>
      </c>
      <c r="V141" s="34">
        <f t="shared" si="36"/>
        <v>57.826499999999996</v>
      </c>
      <c r="W141" s="17">
        <v>1548</v>
      </c>
      <c r="X141" s="34">
        <f t="shared" si="37"/>
        <v>1470.6</v>
      </c>
      <c r="Y141" s="17">
        <v>1644</v>
      </c>
      <c r="Z141" s="17">
        <f t="shared" si="38"/>
        <v>1561.8</v>
      </c>
      <c r="AA141" s="17"/>
      <c r="AB141" s="17"/>
    </row>
    <row r="142" spans="1:28" ht="14.25" customHeight="1">
      <c r="A142" s="5"/>
      <c r="B142" s="49" t="s">
        <v>843</v>
      </c>
      <c r="C142" s="63"/>
      <c r="D142" s="42">
        <v>1787</v>
      </c>
      <c r="E142" s="42">
        <v>2005</v>
      </c>
      <c r="F142" s="42">
        <v>2129</v>
      </c>
      <c r="G142" s="42" t="s">
        <v>14</v>
      </c>
      <c r="H142" s="97" t="s">
        <v>537</v>
      </c>
      <c r="I142" s="42"/>
      <c r="J142" s="42"/>
      <c r="K142" s="42">
        <f t="shared" si="39"/>
        <v>0</v>
      </c>
      <c r="L142" s="1"/>
      <c r="M142" s="19"/>
      <c r="N142" s="19"/>
      <c r="O142" s="19"/>
      <c r="P142" s="17">
        <f t="shared" si="40"/>
        <v>0</v>
      </c>
      <c r="Q142" s="17" t="str">
        <f t="shared" si="41"/>
        <v/>
      </c>
      <c r="R142" s="17">
        <f t="shared" si="42"/>
        <v>0</v>
      </c>
      <c r="S142" s="17">
        <f t="shared" si="43"/>
        <v>0</v>
      </c>
      <c r="T142" s="17">
        <f t="shared" si="44"/>
        <v>0</v>
      </c>
      <c r="U142" s="33">
        <v>60.88</v>
      </c>
      <c r="V142" s="34">
        <f t="shared" si="36"/>
        <v>57.835999999999999</v>
      </c>
      <c r="W142" s="17">
        <v>2005</v>
      </c>
      <c r="X142" s="34">
        <f t="shared" si="37"/>
        <v>1904.75</v>
      </c>
      <c r="Y142" s="17">
        <v>2129</v>
      </c>
      <c r="Z142" s="17">
        <f t="shared" si="38"/>
        <v>2022.55</v>
      </c>
      <c r="AA142" s="17"/>
      <c r="AB142" s="17"/>
    </row>
    <row r="143" spans="1:28" ht="14.25" customHeight="1">
      <c r="A143" s="5"/>
      <c r="B143" s="49" t="s">
        <v>25</v>
      </c>
      <c r="C143" s="63"/>
      <c r="D143" s="42">
        <v>23</v>
      </c>
      <c r="E143" s="42">
        <v>25</v>
      </c>
      <c r="F143" s="42">
        <v>26</v>
      </c>
      <c r="G143" s="42" t="s">
        <v>14</v>
      </c>
      <c r="H143" s="97" t="s">
        <v>458</v>
      </c>
      <c r="I143" s="42"/>
      <c r="J143" s="42"/>
      <c r="K143" s="42">
        <f t="shared" si="39"/>
        <v>0</v>
      </c>
      <c r="L143" s="1"/>
      <c r="M143" s="19"/>
      <c r="N143" s="19"/>
      <c r="O143" s="19"/>
      <c r="P143" s="17">
        <f t="shared" si="40"/>
        <v>0</v>
      </c>
      <c r="Q143" s="17" t="str">
        <f t="shared" si="41"/>
        <v/>
      </c>
      <c r="R143" s="17">
        <f t="shared" si="42"/>
        <v>0</v>
      </c>
      <c r="S143" s="17">
        <f t="shared" si="43"/>
        <v>0</v>
      </c>
      <c r="T143" s="17">
        <f t="shared" si="44"/>
        <v>0</v>
      </c>
      <c r="U143" s="33">
        <v>60.103999999999999</v>
      </c>
      <c r="V143" s="34">
        <f t="shared" si="36"/>
        <v>57.098799999999997</v>
      </c>
      <c r="W143" s="17">
        <v>25</v>
      </c>
      <c r="X143" s="34">
        <f t="shared" si="37"/>
        <v>23.75</v>
      </c>
      <c r="Y143" s="17">
        <v>26</v>
      </c>
      <c r="Z143" s="17">
        <f t="shared" si="38"/>
        <v>24.7</v>
      </c>
      <c r="AA143" s="17"/>
      <c r="AB143" s="17"/>
    </row>
    <row r="144" spans="1:28" ht="14.25" customHeight="1">
      <c r="A144" s="5"/>
      <c r="B144" s="49" t="s">
        <v>345</v>
      </c>
      <c r="C144" s="63"/>
      <c r="D144" s="42">
        <v>158</v>
      </c>
      <c r="E144" s="42">
        <v>169</v>
      </c>
      <c r="F144" s="42">
        <v>178</v>
      </c>
      <c r="G144" s="42" t="s">
        <v>14</v>
      </c>
      <c r="H144" s="97" t="s">
        <v>458</v>
      </c>
      <c r="I144" s="42"/>
      <c r="J144" s="42"/>
      <c r="K144" s="42">
        <f t="shared" si="39"/>
        <v>0</v>
      </c>
      <c r="L144" s="1"/>
      <c r="M144" s="19"/>
      <c r="N144" s="19"/>
      <c r="O144" s="19"/>
      <c r="P144" s="17">
        <f t="shared" si="40"/>
        <v>0</v>
      </c>
      <c r="Q144" s="17" t="str">
        <f t="shared" si="41"/>
        <v/>
      </c>
      <c r="R144" s="17">
        <f t="shared" si="42"/>
        <v>0</v>
      </c>
      <c r="S144" s="17">
        <f t="shared" si="43"/>
        <v>0</v>
      </c>
      <c r="T144" s="17">
        <f t="shared" si="44"/>
        <v>0</v>
      </c>
      <c r="U144" s="33">
        <v>60.94</v>
      </c>
      <c r="V144" s="34">
        <f t="shared" si="36"/>
        <v>57.892999999999994</v>
      </c>
      <c r="W144" s="17">
        <v>169</v>
      </c>
      <c r="X144" s="34">
        <f t="shared" si="37"/>
        <v>160.54999999999998</v>
      </c>
      <c r="Y144" s="17">
        <v>178</v>
      </c>
      <c r="Z144" s="17">
        <f t="shared" si="38"/>
        <v>169.1</v>
      </c>
      <c r="AA144" s="17"/>
      <c r="AB144" s="17"/>
    </row>
    <row r="145" spans="1:28" ht="14.25" customHeight="1">
      <c r="A145" s="5"/>
      <c r="B145" s="49" t="s">
        <v>26</v>
      </c>
      <c r="C145" s="63"/>
      <c r="D145" s="42">
        <v>97</v>
      </c>
      <c r="E145" s="42">
        <v>104</v>
      </c>
      <c r="F145" s="42">
        <v>110</v>
      </c>
      <c r="G145" s="42" t="s">
        <v>14</v>
      </c>
      <c r="H145" s="97" t="s">
        <v>458</v>
      </c>
      <c r="I145" s="42"/>
      <c r="J145" s="42"/>
      <c r="K145" s="42">
        <f t="shared" si="39"/>
        <v>0</v>
      </c>
      <c r="L145" s="1"/>
      <c r="M145" s="19"/>
      <c r="N145" s="19"/>
      <c r="O145" s="19"/>
      <c r="P145" s="17">
        <f t="shared" si="40"/>
        <v>0</v>
      </c>
      <c r="Q145" s="17" t="str">
        <f t="shared" si="41"/>
        <v/>
      </c>
      <c r="R145" s="17">
        <f t="shared" si="42"/>
        <v>0</v>
      </c>
      <c r="S145" s="17">
        <f t="shared" si="43"/>
        <v>0</v>
      </c>
      <c r="T145" s="17">
        <f t="shared" si="44"/>
        <v>0</v>
      </c>
      <c r="U145" s="33">
        <v>60.107999999999997</v>
      </c>
      <c r="V145" s="34">
        <f t="shared" si="36"/>
        <v>57.102599999999995</v>
      </c>
      <c r="W145" s="17">
        <v>104</v>
      </c>
      <c r="X145" s="34">
        <f t="shared" si="37"/>
        <v>98.8</v>
      </c>
      <c r="Y145" s="17">
        <v>110</v>
      </c>
      <c r="Z145" s="17">
        <f t="shared" si="38"/>
        <v>104.5</v>
      </c>
      <c r="AA145" s="17"/>
      <c r="AB145" s="17"/>
    </row>
    <row r="146" spans="1:28" ht="14.25" customHeight="1">
      <c r="A146" s="5"/>
      <c r="B146" s="49" t="s">
        <v>844</v>
      </c>
      <c r="C146" s="63"/>
      <c r="D146" s="42">
        <v>182</v>
      </c>
      <c r="E146" s="42">
        <v>195</v>
      </c>
      <c r="F146" s="42">
        <v>206</v>
      </c>
      <c r="G146" s="42" t="s">
        <v>538</v>
      </c>
      <c r="H146" s="97" t="s">
        <v>327</v>
      </c>
      <c r="I146" s="42"/>
      <c r="J146" s="42"/>
      <c r="K146" s="42">
        <f t="shared" si="39"/>
        <v>0</v>
      </c>
      <c r="L146" s="1"/>
      <c r="M146" s="19"/>
      <c r="N146" s="19"/>
      <c r="O146" s="19"/>
      <c r="P146" s="17">
        <f t="shared" si="40"/>
        <v>0</v>
      </c>
      <c r="Q146" s="17" t="str">
        <f t="shared" si="41"/>
        <v/>
      </c>
      <c r="R146" s="17">
        <f t="shared" si="42"/>
        <v>0</v>
      </c>
      <c r="S146" s="17">
        <f t="shared" si="43"/>
        <v>0</v>
      </c>
      <c r="T146" s="17">
        <f t="shared" si="44"/>
        <v>0</v>
      </c>
      <c r="U146" s="33">
        <v>60.73</v>
      </c>
      <c r="V146" s="34">
        <f t="shared" si="36"/>
        <v>57.693499999999993</v>
      </c>
      <c r="W146" s="17">
        <v>195</v>
      </c>
      <c r="X146" s="34">
        <f t="shared" si="37"/>
        <v>185.25</v>
      </c>
      <c r="Y146" s="17">
        <v>206</v>
      </c>
      <c r="Z146" s="17">
        <f t="shared" si="38"/>
        <v>195.7</v>
      </c>
      <c r="AA146" s="17"/>
      <c r="AB146" s="17"/>
    </row>
    <row r="147" spans="1:28" ht="14.25" customHeight="1">
      <c r="A147" s="5"/>
      <c r="B147" s="49" t="s">
        <v>27</v>
      </c>
      <c r="C147" s="63"/>
      <c r="D147" s="42">
        <v>309</v>
      </c>
      <c r="E147" s="42">
        <v>330</v>
      </c>
      <c r="F147" s="42">
        <v>348</v>
      </c>
      <c r="G147" s="42" t="s">
        <v>14</v>
      </c>
      <c r="H147" s="97" t="s">
        <v>38</v>
      </c>
      <c r="I147" s="42"/>
      <c r="J147" s="42"/>
      <c r="K147" s="42">
        <f t="shared" si="39"/>
        <v>0</v>
      </c>
      <c r="L147" s="1"/>
      <c r="M147" s="19"/>
      <c r="N147" s="19"/>
      <c r="O147" s="19"/>
      <c r="P147" s="17">
        <f t="shared" si="40"/>
        <v>0</v>
      </c>
      <c r="Q147" s="17" t="str">
        <f t="shared" si="41"/>
        <v/>
      </c>
      <c r="R147" s="17">
        <f t="shared" si="42"/>
        <v>0</v>
      </c>
      <c r="S147" s="17">
        <f t="shared" si="43"/>
        <v>0</v>
      </c>
      <c r="T147" s="17">
        <f t="shared" si="44"/>
        <v>0</v>
      </c>
      <c r="U147" s="33">
        <v>60.78</v>
      </c>
      <c r="V147" s="34">
        <f t="shared" si="36"/>
        <v>57.741</v>
      </c>
      <c r="W147" s="17">
        <v>330</v>
      </c>
      <c r="X147" s="34">
        <f t="shared" si="37"/>
        <v>313.5</v>
      </c>
      <c r="Y147" s="17">
        <v>348</v>
      </c>
      <c r="Z147" s="17">
        <f t="shared" si="38"/>
        <v>330.59999999999997</v>
      </c>
      <c r="AA147" s="17"/>
      <c r="AB147" s="17"/>
    </row>
    <row r="148" spans="1:28" ht="14.25" customHeight="1">
      <c r="A148" s="5"/>
      <c r="B148" s="49" t="s">
        <v>845</v>
      </c>
      <c r="C148" s="63"/>
      <c r="D148" s="42">
        <v>14400</v>
      </c>
      <c r="E148" s="42">
        <v>15400</v>
      </c>
      <c r="F148" s="42">
        <v>16400</v>
      </c>
      <c r="G148" s="42" t="s">
        <v>14</v>
      </c>
      <c r="H148" s="97" t="s">
        <v>38</v>
      </c>
      <c r="I148" s="42"/>
      <c r="J148" s="42"/>
      <c r="K148" s="42">
        <f t="shared" si="39"/>
        <v>0</v>
      </c>
      <c r="L148" s="1"/>
      <c r="M148" s="19"/>
      <c r="N148" s="19"/>
      <c r="O148" s="19"/>
      <c r="P148" s="17">
        <f t="shared" si="40"/>
        <v>0</v>
      </c>
      <c r="Q148" s="17" t="str">
        <f t="shared" si="41"/>
        <v/>
      </c>
      <c r="R148" s="17">
        <f t="shared" si="42"/>
        <v>0</v>
      </c>
      <c r="S148" s="17">
        <f t="shared" si="43"/>
        <v>0</v>
      </c>
      <c r="T148" s="17">
        <f t="shared" si="44"/>
        <v>0</v>
      </c>
      <c r="U148" s="33">
        <v>60.79</v>
      </c>
      <c r="V148" s="34">
        <f t="shared" si="36"/>
        <v>57.750499999999995</v>
      </c>
      <c r="W148" s="17">
        <v>15400</v>
      </c>
      <c r="X148" s="34">
        <f t="shared" si="37"/>
        <v>14630</v>
      </c>
      <c r="Y148" s="17">
        <v>16400</v>
      </c>
      <c r="Z148" s="17">
        <f t="shared" si="38"/>
        <v>15580</v>
      </c>
      <c r="AA148" s="17"/>
      <c r="AB148" s="17"/>
    </row>
    <row r="149" spans="1:28" ht="14.25" customHeight="1">
      <c r="A149" s="5"/>
      <c r="B149" s="49" t="s">
        <v>416</v>
      </c>
      <c r="C149" s="63"/>
      <c r="D149" s="42">
        <v>222</v>
      </c>
      <c r="E149" s="42">
        <v>238</v>
      </c>
      <c r="F149" s="42">
        <v>250</v>
      </c>
      <c r="G149" s="42" t="s">
        <v>14</v>
      </c>
      <c r="H149" s="97" t="s">
        <v>334</v>
      </c>
      <c r="I149" s="42"/>
      <c r="J149" s="42"/>
      <c r="K149" s="42">
        <f t="shared" si="39"/>
        <v>0</v>
      </c>
      <c r="L149" s="1"/>
      <c r="M149" s="19"/>
      <c r="N149" s="19"/>
      <c r="O149" s="19"/>
      <c r="P149" s="17">
        <f t="shared" si="40"/>
        <v>0</v>
      </c>
      <c r="Q149" s="17" t="str">
        <f t="shared" si="41"/>
        <v/>
      </c>
      <c r="R149" s="17">
        <f t="shared" si="42"/>
        <v>0</v>
      </c>
      <c r="S149" s="17">
        <f t="shared" si="43"/>
        <v>0</v>
      </c>
      <c r="T149" s="17">
        <f t="shared" si="44"/>
        <v>0</v>
      </c>
      <c r="U149" s="33">
        <v>60.103000000000002</v>
      </c>
      <c r="V149" s="34">
        <f t="shared" si="36"/>
        <v>57.097850000000001</v>
      </c>
      <c r="W149" s="17">
        <v>238</v>
      </c>
      <c r="X149" s="34">
        <f t="shared" si="37"/>
        <v>226.1</v>
      </c>
      <c r="Y149" s="17">
        <v>250</v>
      </c>
      <c r="Z149" s="17">
        <f t="shared" si="38"/>
        <v>237.5</v>
      </c>
      <c r="AA149" s="17"/>
      <c r="AB149" s="17"/>
    </row>
    <row r="150" spans="1:28" ht="14.25" customHeight="1">
      <c r="A150" s="5"/>
      <c r="B150" s="71" t="s">
        <v>31</v>
      </c>
      <c r="C150" s="58"/>
      <c r="D150" s="24"/>
      <c r="E150" s="24"/>
      <c r="F150" s="24" t="s">
        <v>851</v>
      </c>
      <c r="G150" s="24"/>
      <c r="H150" s="95"/>
      <c r="I150" s="37"/>
      <c r="J150" s="24"/>
      <c r="K150" s="24"/>
      <c r="L150" s="1"/>
      <c r="M150" s="19"/>
      <c r="N150" s="19"/>
      <c r="O150" s="19"/>
      <c r="P150" s="17">
        <f t="shared" si="40"/>
        <v>0</v>
      </c>
      <c r="Q150" s="17" t="str">
        <f t="shared" si="41"/>
        <v/>
      </c>
      <c r="R150" s="17">
        <f t="shared" si="42"/>
        <v>0</v>
      </c>
      <c r="S150" s="17">
        <f t="shared" si="43"/>
        <v>0</v>
      </c>
      <c r="T150" s="17">
        <f t="shared" si="44"/>
        <v>0</v>
      </c>
      <c r="U150" s="33"/>
      <c r="V150" s="34">
        <f t="shared" si="36"/>
        <v>0</v>
      </c>
      <c r="W150" s="17"/>
      <c r="X150" s="34">
        <f t="shared" si="37"/>
        <v>0</v>
      </c>
      <c r="Y150" s="17"/>
      <c r="Z150" s="17">
        <f t="shared" si="38"/>
        <v>0</v>
      </c>
      <c r="AA150" s="17"/>
      <c r="AB150" s="17"/>
    </row>
    <row r="151" spans="1:28" ht="14.25" customHeight="1">
      <c r="A151" s="5"/>
      <c r="B151" s="76" t="s">
        <v>895</v>
      </c>
      <c r="C151" s="62" t="s">
        <v>533</v>
      </c>
      <c r="D151" s="42">
        <v>117</v>
      </c>
      <c r="E151" s="42">
        <v>125</v>
      </c>
      <c r="F151" s="42">
        <v>133</v>
      </c>
      <c r="G151" s="42" t="s">
        <v>14</v>
      </c>
      <c r="H151" s="97" t="s">
        <v>48</v>
      </c>
      <c r="I151" s="42"/>
      <c r="J151" s="42"/>
      <c r="K151" s="42">
        <f t="shared" si="39"/>
        <v>0</v>
      </c>
      <c r="L151" s="1"/>
      <c r="M151" s="19"/>
      <c r="N151" s="19"/>
      <c r="O151" s="19"/>
      <c r="P151" s="17">
        <f t="shared" si="40"/>
        <v>0</v>
      </c>
      <c r="Q151" s="17" t="str">
        <f t="shared" si="41"/>
        <v/>
      </c>
      <c r="R151" s="17">
        <f t="shared" si="42"/>
        <v>0</v>
      </c>
      <c r="S151" s="17">
        <f t="shared" si="43"/>
        <v>0</v>
      </c>
      <c r="T151" s="17">
        <f t="shared" si="44"/>
        <v>0</v>
      </c>
      <c r="U151" s="33">
        <v>60.16</v>
      </c>
      <c r="V151" s="34">
        <f t="shared" si="36"/>
        <v>57.151999999999994</v>
      </c>
      <c r="W151" s="17">
        <v>125</v>
      </c>
      <c r="X151" s="34">
        <f t="shared" si="37"/>
        <v>118.75</v>
      </c>
      <c r="Y151" s="17">
        <v>133</v>
      </c>
      <c r="Z151" s="17">
        <f t="shared" si="38"/>
        <v>126.35</v>
      </c>
      <c r="AA151" s="17"/>
      <c r="AB151" s="17"/>
    </row>
    <row r="152" spans="1:28" ht="14.25" customHeight="1">
      <c r="A152" s="5"/>
      <c r="B152" s="76" t="s">
        <v>864</v>
      </c>
      <c r="C152" s="62" t="s">
        <v>533</v>
      </c>
      <c r="D152" s="42">
        <v>222</v>
      </c>
      <c r="E152" s="42">
        <v>238</v>
      </c>
      <c r="F152" s="42">
        <v>250</v>
      </c>
      <c r="G152" s="42" t="s">
        <v>14</v>
      </c>
      <c r="H152" s="97" t="s">
        <v>48</v>
      </c>
      <c r="I152" s="42"/>
      <c r="J152" s="42"/>
      <c r="K152" s="42">
        <f t="shared" si="39"/>
        <v>0</v>
      </c>
      <c r="L152" s="1"/>
      <c r="M152" s="19"/>
      <c r="N152" s="19"/>
      <c r="O152" s="19"/>
      <c r="P152" s="17">
        <f t="shared" si="40"/>
        <v>0</v>
      </c>
      <c r="Q152" s="17" t="str">
        <f t="shared" si="41"/>
        <v/>
      </c>
      <c r="R152" s="17">
        <f t="shared" si="42"/>
        <v>0</v>
      </c>
      <c r="S152" s="17">
        <f t="shared" si="43"/>
        <v>0</v>
      </c>
      <c r="T152" s="17">
        <f t="shared" si="44"/>
        <v>0</v>
      </c>
      <c r="U152" s="33">
        <v>60.118000000000002</v>
      </c>
      <c r="V152" s="34">
        <f t="shared" si="36"/>
        <v>57.112099999999998</v>
      </c>
      <c r="W152" s="17">
        <v>238</v>
      </c>
      <c r="X152" s="34">
        <f t="shared" si="37"/>
        <v>226.1</v>
      </c>
      <c r="Y152" s="17">
        <v>250</v>
      </c>
      <c r="Z152" s="17">
        <f t="shared" si="38"/>
        <v>237.5</v>
      </c>
      <c r="AA152" s="17"/>
      <c r="AB152" s="17"/>
    </row>
    <row r="153" spans="1:28" ht="14.25" customHeight="1">
      <c r="A153" s="5"/>
      <c r="B153" s="76" t="s">
        <v>865</v>
      </c>
      <c r="C153" s="62" t="s">
        <v>533</v>
      </c>
      <c r="D153" s="42">
        <v>466</v>
      </c>
      <c r="E153" s="42">
        <v>497</v>
      </c>
      <c r="F153" s="42">
        <v>527</v>
      </c>
      <c r="G153" s="42" t="s">
        <v>14</v>
      </c>
      <c r="H153" s="97" t="s">
        <v>48</v>
      </c>
      <c r="I153" s="42"/>
      <c r="J153" s="42"/>
      <c r="K153" s="42">
        <f t="shared" si="39"/>
        <v>0</v>
      </c>
      <c r="L153" s="1"/>
      <c r="M153" s="19"/>
      <c r="N153" s="19"/>
      <c r="O153" s="19"/>
      <c r="P153" s="17">
        <f t="shared" si="40"/>
        <v>0</v>
      </c>
      <c r="Q153" s="17" t="str">
        <f t="shared" si="41"/>
        <v/>
      </c>
      <c r="R153" s="17">
        <f t="shared" si="42"/>
        <v>0</v>
      </c>
      <c r="S153" s="17">
        <f t="shared" si="43"/>
        <v>0</v>
      </c>
      <c r="T153" s="17">
        <f t="shared" si="44"/>
        <v>0</v>
      </c>
      <c r="U153" s="33">
        <v>60.15</v>
      </c>
      <c r="V153" s="34">
        <f t="shared" si="36"/>
        <v>57.142499999999998</v>
      </c>
      <c r="W153" s="17">
        <v>497</v>
      </c>
      <c r="X153" s="34">
        <f t="shared" si="37"/>
        <v>472.15</v>
      </c>
      <c r="Y153" s="17">
        <v>527</v>
      </c>
      <c r="Z153" s="17">
        <f t="shared" si="38"/>
        <v>500.65</v>
      </c>
      <c r="AA153" s="17"/>
      <c r="AB153" s="17"/>
    </row>
    <row r="154" spans="1:28" ht="14.25" customHeight="1">
      <c r="A154" s="5"/>
      <c r="B154" s="76" t="s">
        <v>881</v>
      </c>
      <c r="C154" s="62" t="s">
        <v>533</v>
      </c>
      <c r="D154" s="42">
        <v>69</v>
      </c>
      <c r="E154" s="42">
        <v>74</v>
      </c>
      <c r="F154" s="42">
        <v>78</v>
      </c>
      <c r="G154" s="42" t="s">
        <v>14</v>
      </c>
      <c r="H154" s="97" t="s">
        <v>48</v>
      </c>
      <c r="I154" s="42"/>
      <c r="J154" s="42"/>
      <c r="K154" s="42">
        <f t="shared" si="39"/>
        <v>0</v>
      </c>
      <c r="L154" s="1"/>
      <c r="M154" s="19"/>
      <c r="N154" s="19"/>
      <c r="O154" s="19"/>
      <c r="P154" s="17">
        <f t="shared" si="40"/>
        <v>0</v>
      </c>
      <c r="Q154" s="17" t="str">
        <f t="shared" si="41"/>
        <v/>
      </c>
      <c r="R154" s="17">
        <f t="shared" si="42"/>
        <v>0</v>
      </c>
      <c r="S154" s="17">
        <f t="shared" si="43"/>
        <v>0</v>
      </c>
      <c r="T154" s="17">
        <f t="shared" si="44"/>
        <v>0</v>
      </c>
      <c r="U154" s="33">
        <v>60.143000000000001</v>
      </c>
      <c r="V154" s="34">
        <f t="shared" si="36"/>
        <v>57.135849999999998</v>
      </c>
      <c r="W154" s="17">
        <v>74</v>
      </c>
      <c r="X154" s="34">
        <f t="shared" si="37"/>
        <v>70.3</v>
      </c>
      <c r="Y154" s="17">
        <v>78</v>
      </c>
      <c r="Z154" s="17">
        <f t="shared" si="38"/>
        <v>74.099999999999994</v>
      </c>
      <c r="AA154" s="17"/>
      <c r="AB154" s="17"/>
    </row>
    <row r="155" spans="1:28" ht="14.25" customHeight="1">
      <c r="A155" s="5"/>
      <c r="B155" s="76" t="s">
        <v>599</v>
      </c>
      <c r="C155" s="62" t="s">
        <v>533</v>
      </c>
      <c r="D155" s="42">
        <v>926</v>
      </c>
      <c r="E155" s="42">
        <v>987</v>
      </c>
      <c r="F155" s="42">
        <v>1048</v>
      </c>
      <c r="G155" s="42" t="s">
        <v>14</v>
      </c>
      <c r="H155" s="97" t="s">
        <v>48</v>
      </c>
      <c r="I155" s="42"/>
      <c r="J155" s="42"/>
      <c r="K155" s="42">
        <f t="shared" si="39"/>
        <v>0</v>
      </c>
      <c r="L155" s="1"/>
      <c r="M155" s="19"/>
      <c r="N155" s="19"/>
      <c r="O155" s="19"/>
      <c r="P155" s="17">
        <f t="shared" si="40"/>
        <v>0</v>
      </c>
      <c r="Q155" s="17" t="str">
        <f t="shared" si="41"/>
        <v/>
      </c>
      <c r="R155" s="17">
        <f t="shared" si="42"/>
        <v>0</v>
      </c>
      <c r="S155" s="17">
        <f t="shared" si="43"/>
        <v>0</v>
      </c>
      <c r="T155" s="17">
        <f t="shared" si="44"/>
        <v>0</v>
      </c>
      <c r="U155" s="33">
        <v>60.164999999999999</v>
      </c>
      <c r="V155" s="34">
        <f t="shared" si="36"/>
        <v>57.156749999999995</v>
      </c>
      <c r="W155" s="17">
        <v>987</v>
      </c>
      <c r="X155" s="34">
        <f t="shared" si="37"/>
        <v>937.65</v>
      </c>
      <c r="Y155" s="17">
        <v>1048</v>
      </c>
      <c r="Z155" s="17">
        <f t="shared" si="38"/>
        <v>995.59999999999991</v>
      </c>
      <c r="AA155" s="17"/>
      <c r="AB155" s="17"/>
    </row>
    <row r="156" spans="1:28" ht="14.25" customHeight="1">
      <c r="A156" s="5"/>
      <c r="B156" s="76" t="s">
        <v>880</v>
      </c>
      <c r="C156" s="62" t="s">
        <v>533</v>
      </c>
      <c r="D156" s="42">
        <v>125</v>
      </c>
      <c r="E156" s="42">
        <v>133</v>
      </c>
      <c r="F156" s="42">
        <v>141</v>
      </c>
      <c r="G156" s="42" t="s">
        <v>14</v>
      </c>
      <c r="H156" s="97" t="s">
        <v>48</v>
      </c>
      <c r="I156" s="42"/>
      <c r="J156" s="42"/>
      <c r="K156" s="42">
        <f t="shared" si="39"/>
        <v>0</v>
      </c>
      <c r="L156" s="1"/>
      <c r="M156" s="19"/>
      <c r="N156" s="19"/>
      <c r="O156" s="19"/>
      <c r="P156" s="17">
        <f t="shared" si="40"/>
        <v>0</v>
      </c>
      <c r="Q156" s="17" t="str">
        <f t="shared" si="41"/>
        <v/>
      </c>
      <c r="R156" s="17">
        <f t="shared" si="42"/>
        <v>0</v>
      </c>
      <c r="S156" s="17">
        <f t="shared" si="43"/>
        <v>0</v>
      </c>
      <c r="T156" s="17">
        <f t="shared" si="44"/>
        <v>0</v>
      </c>
      <c r="U156" s="33">
        <v>60.137999999999998</v>
      </c>
      <c r="V156" s="34">
        <f t="shared" si="36"/>
        <v>57.131099999999996</v>
      </c>
      <c r="W156" s="17">
        <v>133</v>
      </c>
      <c r="X156" s="34">
        <f t="shared" si="37"/>
        <v>126.35</v>
      </c>
      <c r="Y156" s="17">
        <v>141</v>
      </c>
      <c r="Z156" s="17">
        <f t="shared" si="38"/>
        <v>133.94999999999999</v>
      </c>
      <c r="AA156" s="17"/>
      <c r="AB156" s="17"/>
    </row>
    <row r="157" spans="1:28" ht="14.25" customHeight="1">
      <c r="A157" s="5"/>
      <c r="B157" s="76" t="s">
        <v>882</v>
      </c>
      <c r="C157" s="62" t="s">
        <v>533</v>
      </c>
      <c r="D157" s="42">
        <v>73</v>
      </c>
      <c r="E157" s="42">
        <v>77</v>
      </c>
      <c r="F157" s="42">
        <v>82</v>
      </c>
      <c r="G157" s="42" t="s">
        <v>14</v>
      </c>
      <c r="H157" s="97" t="s">
        <v>48</v>
      </c>
      <c r="I157" s="42"/>
      <c r="J157" s="42"/>
      <c r="K157" s="42">
        <f t="shared" si="39"/>
        <v>0</v>
      </c>
      <c r="L157" s="1"/>
      <c r="M157" s="19"/>
      <c r="N157" s="19"/>
      <c r="O157" s="19"/>
      <c r="P157" s="17">
        <f t="shared" si="40"/>
        <v>0</v>
      </c>
      <c r="Q157" s="17" t="str">
        <f t="shared" si="41"/>
        <v/>
      </c>
      <c r="R157" s="17">
        <f t="shared" si="42"/>
        <v>0</v>
      </c>
      <c r="S157" s="17">
        <f t="shared" si="43"/>
        <v>0</v>
      </c>
      <c r="T157" s="17">
        <f t="shared" si="44"/>
        <v>0</v>
      </c>
      <c r="U157" s="33">
        <v>60.142000000000003</v>
      </c>
      <c r="V157" s="34">
        <f t="shared" si="36"/>
        <v>57.134900000000002</v>
      </c>
      <c r="W157" s="17">
        <v>77</v>
      </c>
      <c r="X157" s="34">
        <f t="shared" si="37"/>
        <v>73.149999999999991</v>
      </c>
      <c r="Y157" s="17">
        <v>82</v>
      </c>
      <c r="Z157" s="17">
        <f t="shared" si="38"/>
        <v>77.899999999999991</v>
      </c>
      <c r="AA157" s="17"/>
      <c r="AB157" s="17"/>
    </row>
    <row r="158" spans="1:28" ht="14.25" customHeight="1">
      <c r="A158" s="5"/>
      <c r="B158" s="76" t="s">
        <v>887</v>
      </c>
      <c r="C158" s="62" t="s">
        <v>533</v>
      </c>
      <c r="D158" s="42">
        <v>117</v>
      </c>
      <c r="E158" s="42">
        <v>125</v>
      </c>
      <c r="F158" s="42">
        <v>133</v>
      </c>
      <c r="G158" s="42" t="s">
        <v>14</v>
      </c>
      <c r="H158" s="97" t="s">
        <v>48</v>
      </c>
      <c r="I158" s="42"/>
      <c r="J158" s="42"/>
      <c r="K158" s="42">
        <f t="shared" si="39"/>
        <v>0</v>
      </c>
      <c r="L158" s="1"/>
      <c r="M158" s="19"/>
      <c r="N158" s="19"/>
      <c r="O158" s="19"/>
      <c r="P158" s="17">
        <f t="shared" si="40"/>
        <v>0</v>
      </c>
      <c r="Q158" s="17" t="str">
        <f t="shared" si="41"/>
        <v/>
      </c>
      <c r="R158" s="17">
        <f t="shared" si="42"/>
        <v>0</v>
      </c>
      <c r="S158" s="17">
        <f t="shared" si="43"/>
        <v>0</v>
      </c>
      <c r="T158" s="17">
        <f t="shared" si="44"/>
        <v>0</v>
      </c>
      <c r="U158" s="33">
        <v>60.158000000000001</v>
      </c>
      <c r="V158" s="34">
        <f t="shared" si="36"/>
        <v>57.150100000000002</v>
      </c>
      <c r="W158" s="17">
        <v>125</v>
      </c>
      <c r="X158" s="34">
        <f t="shared" si="37"/>
        <v>118.75</v>
      </c>
      <c r="Y158" s="17">
        <v>133</v>
      </c>
      <c r="Z158" s="17">
        <f t="shared" si="38"/>
        <v>126.35</v>
      </c>
      <c r="AA158" s="17"/>
      <c r="AB158" s="17"/>
    </row>
    <row r="159" spans="1:28" ht="14.25" customHeight="1">
      <c r="A159" s="5"/>
      <c r="B159" s="76" t="s">
        <v>866</v>
      </c>
      <c r="C159" s="62" t="s">
        <v>533</v>
      </c>
      <c r="D159" s="42">
        <v>69</v>
      </c>
      <c r="E159" s="42">
        <v>74</v>
      </c>
      <c r="F159" s="42">
        <v>78</v>
      </c>
      <c r="G159" s="42" t="s">
        <v>14</v>
      </c>
      <c r="H159" s="97" t="s">
        <v>48</v>
      </c>
      <c r="I159" s="42"/>
      <c r="J159" s="42"/>
      <c r="K159" s="42">
        <f t="shared" si="39"/>
        <v>0</v>
      </c>
      <c r="L159" s="1"/>
      <c r="M159" s="19"/>
      <c r="N159" s="19"/>
      <c r="O159" s="19"/>
      <c r="P159" s="17">
        <f t="shared" si="40"/>
        <v>0</v>
      </c>
      <c r="Q159" s="17" t="str">
        <f t="shared" si="41"/>
        <v/>
      </c>
      <c r="R159" s="17">
        <f t="shared" si="42"/>
        <v>0</v>
      </c>
      <c r="S159" s="17">
        <f t="shared" si="43"/>
        <v>0</v>
      </c>
      <c r="T159" s="17">
        <f t="shared" si="44"/>
        <v>0</v>
      </c>
      <c r="U159" s="33">
        <v>60.148000000000003</v>
      </c>
      <c r="V159" s="34">
        <f t="shared" si="36"/>
        <v>57.140599999999999</v>
      </c>
      <c r="W159" s="17">
        <v>74</v>
      </c>
      <c r="X159" s="34">
        <f t="shared" si="37"/>
        <v>70.3</v>
      </c>
      <c r="Y159" s="17">
        <v>78</v>
      </c>
      <c r="Z159" s="17">
        <f t="shared" si="38"/>
        <v>74.099999999999994</v>
      </c>
      <c r="AA159" s="17"/>
      <c r="AB159" s="17"/>
    </row>
    <row r="160" spans="1:28" ht="14.25" customHeight="1">
      <c r="A160" s="5"/>
      <c r="B160" s="76" t="s">
        <v>888</v>
      </c>
      <c r="C160" s="62" t="s">
        <v>533</v>
      </c>
      <c r="D160" s="42">
        <v>117</v>
      </c>
      <c r="E160" s="42">
        <v>125</v>
      </c>
      <c r="F160" s="42">
        <v>133</v>
      </c>
      <c r="G160" s="42" t="s">
        <v>14</v>
      </c>
      <c r="H160" s="97" t="s">
        <v>48</v>
      </c>
      <c r="I160" s="42"/>
      <c r="J160" s="42"/>
      <c r="K160" s="42">
        <f t="shared" si="39"/>
        <v>0</v>
      </c>
      <c r="L160" s="1"/>
      <c r="M160" s="19"/>
      <c r="N160" s="19"/>
      <c r="O160" s="19"/>
      <c r="P160" s="17">
        <f t="shared" si="40"/>
        <v>0</v>
      </c>
      <c r="Q160" s="17" t="str">
        <f t="shared" si="41"/>
        <v/>
      </c>
      <c r="R160" s="17">
        <f t="shared" si="42"/>
        <v>0</v>
      </c>
      <c r="S160" s="17">
        <f t="shared" si="43"/>
        <v>0</v>
      </c>
      <c r="T160" s="17">
        <f t="shared" si="44"/>
        <v>0</v>
      </c>
      <c r="U160" s="33">
        <v>60.152000000000001</v>
      </c>
      <c r="V160" s="34">
        <f t="shared" si="36"/>
        <v>57.144399999999997</v>
      </c>
      <c r="W160" s="17">
        <v>125</v>
      </c>
      <c r="X160" s="34">
        <f t="shared" si="37"/>
        <v>118.75</v>
      </c>
      <c r="Y160" s="17">
        <v>133</v>
      </c>
      <c r="Z160" s="17">
        <f t="shared" si="38"/>
        <v>126.35</v>
      </c>
      <c r="AA160" s="17"/>
      <c r="AB160" s="17"/>
    </row>
    <row r="161" spans="1:28" ht="14.25" customHeight="1">
      <c r="A161" s="5"/>
      <c r="B161" s="76" t="s">
        <v>883</v>
      </c>
      <c r="C161" s="62" t="s">
        <v>533</v>
      </c>
      <c r="D161" s="42">
        <v>69</v>
      </c>
      <c r="E161" s="42">
        <v>74</v>
      </c>
      <c r="F161" s="42">
        <v>78</v>
      </c>
      <c r="G161" s="42" t="s">
        <v>14</v>
      </c>
      <c r="H161" s="97" t="s">
        <v>48</v>
      </c>
      <c r="I161" s="42"/>
      <c r="J161" s="42"/>
      <c r="K161" s="42">
        <f t="shared" si="39"/>
        <v>0</v>
      </c>
      <c r="L161" s="1"/>
      <c r="M161" s="19"/>
      <c r="N161" s="19"/>
      <c r="O161" s="19"/>
      <c r="P161" s="17">
        <f t="shared" si="40"/>
        <v>0</v>
      </c>
      <c r="Q161" s="17" t="str">
        <f t="shared" si="41"/>
        <v/>
      </c>
      <c r="R161" s="17">
        <f t="shared" si="42"/>
        <v>0</v>
      </c>
      <c r="S161" s="17">
        <f t="shared" si="43"/>
        <v>0</v>
      </c>
      <c r="T161" s="17">
        <f t="shared" si="44"/>
        <v>0</v>
      </c>
      <c r="U161" s="33">
        <v>60.140999999999998</v>
      </c>
      <c r="V161" s="34">
        <f t="shared" si="36"/>
        <v>57.133949999999999</v>
      </c>
      <c r="W161" s="17">
        <v>74</v>
      </c>
      <c r="X161" s="34">
        <f t="shared" si="37"/>
        <v>70.3</v>
      </c>
      <c r="Y161" s="17">
        <v>78</v>
      </c>
      <c r="Z161" s="17">
        <f t="shared" si="38"/>
        <v>74.099999999999994</v>
      </c>
      <c r="AA161" s="17"/>
      <c r="AB161" s="17"/>
    </row>
    <row r="162" spans="1:28" ht="14.25" customHeight="1">
      <c r="A162" s="5"/>
      <c r="B162" s="76" t="s">
        <v>889</v>
      </c>
      <c r="C162" s="62" t="s">
        <v>533</v>
      </c>
      <c r="D162" s="42">
        <v>125</v>
      </c>
      <c r="E162" s="42">
        <v>133</v>
      </c>
      <c r="F162" s="42">
        <v>141</v>
      </c>
      <c r="G162" s="42" t="s">
        <v>14</v>
      </c>
      <c r="H162" s="97" t="s">
        <v>48</v>
      </c>
      <c r="I162" s="42"/>
      <c r="J162" s="42"/>
      <c r="K162" s="42">
        <f t="shared" si="39"/>
        <v>0</v>
      </c>
      <c r="L162" s="1"/>
      <c r="M162" s="19"/>
      <c r="N162" s="19"/>
      <c r="O162" s="19"/>
      <c r="P162" s="17">
        <f t="shared" si="40"/>
        <v>0</v>
      </c>
      <c r="Q162" s="17" t="str">
        <f t="shared" si="41"/>
        <v/>
      </c>
      <c r="R162" s="17">
        <f t="shared" si="42"/>
        <v>0</v>
      </c>
      <c r="S162" s="17">
        <f t="shared" si="43"/>
        <v>0</v>
      </c>
      <c r="T162" s="17">
        <f t="shared" si="44"/>
        <v>0</v>
      </c>
      <c r="U162" s="33">
        <v>60.151000000000003</v>
      </c>
      <c r="V162" s="34">
        <f t="shared" si="36"/>
        <v>57.143450000000001</v>
      </c>
      <c r="W162" s="17">
        <v>133</v>
      </c>
      <c r="X162" s="34">
        <f t="shared" si="37"/>
        <v>126.35</v>
      </c>
      <c r="Y162" s="17">
        <v>141</v>
      </c>
      <c r="Z162" s="17">
        <f t="shared" si="38"/>
        <v>133.94999999999999</v>
      </c>
      <c r="AA162" s="17"/>
      <c r="AB162" s="17"/>
    </row>
    <row r="163" spans="1:28" ht="14.25" customHeight="1">
      <c r="A163" s="5"/>
      <c r="B163" s="76" t="s">
        <v>878</v>
      </c>
      <c r="C163" s="62" t="s">
        <v>533</v>
      </c>
      <c r="D163" s="42">
        <v>73</v>
      </c>
      <c r="E163" s="42">
        <v>77</v>
      </c>
      <c r="F163" s="42">
        <v>82</v>
      </c>
      <c r="G163" s="42" t="s">
        <v>14</v>
      </c>
      <c r="H163" s="97" t="s">
        <v>48</v>
      </c>
      <c r="I163" s="42"/>
      <c r="J163" s="42"/>
      <c r="K163" s="42">
        <f t="shared" si="39"/>
        <v>0</v>
      </c>
      <c r="L163" s="1"/>
      <c r="M163" s="19"/>
      <c r="N163" s="19"/>
      <c r="O163" s="19"/>
      <c r="P163" s="17">
        <f t="shared" si="40"/>
        <v>0</v>
      </c>
      <c r="Q163" s="17" t="str">
        <f t="shared" si="41"/>
        <v/>
      </c>
      <c r="R163" s="17">
        <f t="shared" si="42"/>
        <v>0</v>
      </c>
      <c r="S163" s="17">
        <f t="shared" si="43"/>
        <v>0</v>
      </c>
      <c r="T163" s="17">
        <f t="shared" si="44"/>
        <v>0</v>
      </c>
      <c r="U163" s="33">
        <v>60.134</v>
      </c>
      <c r="V163" s="34">
        <f t="shared" si="36"/>
        <v>57.127299999999998</v>
      </c>
      <c r="W163" s="17">
        <v>77</v>
      </c>
      <c r="X163" s="34">
        <f t="shared" si="37"/>
        <v>73.149999999999991</v>
      </c>
      <c r="Y163" s="17">
        <v>82</v>
      </c>
      <c r="Z163" s="17">
        <f t="shared" si="38"/>
        <v>77.899999999999991</v>
      </c>
      <c r="AA163" s="17"/>
      <c r="AB163" s="17"/>
    </row>
    <row r="164" spans="1:28" ht="14.25" customHeight="1">
      <c r="A164" s="5"/>
      <c r="B164" s="76" t="s">
        <v>894</v>
      </c>
      <c r="C164" s="62" t="s">
        <v>533</v>
      </c>
      <c r="D164" s="42">
        <v>125</v>
      </c>
      <c r="E164" s="42">
        <v>133</v>
      </c>
      <c r="F164" s="42">
        <v>141</v>
      </c>
      <c r="G164" s="42" t="s">
        <v>14</v>
      </c>
      <c r="H164" s="97" t="s">
        <v>48</v>
      </c>
      <c r="I164" s="42"/>
      <c r="J164" s="42"/>
      <c r="K164" s="42">
        <f t="shared" si="39"/>
        <v>0</v>
      </c>
      <c r="L164" s="1"/>
      <c r="M164" s="19"/>
      <c r="N164" s="19"/>
      <c r="O164" s="19"/>
      <c r="P164" s="17">
        <f t="shared" si="40"/>
        <v>0</v>
      </c>
      <c r="Q164" s="17" t="str">
        <f t="shared" si="41"/>
        <v/>
      </c>
      <c r="R164" s="17">
        <f t="shared" si="42"/>
        <v>0</v>
      </c>
      <c r="S164" s="17">
        <f t="shared" si="43"/>
        <v>0</v>
      </c>
      <c r="T164" s="17">
        <f t="shared" si="44"/>
        <v>0</v>
      </c>
      <c r="U164" s="33">
        <v>60.152999999999999</v>
      </c>
      <c r="V164" s="34">
        <f t="shared" si="36"/>
        <v>57.145349999999993</v>
      </c>
      <c r="W164" s="17">
        <v>133</v>
      </c>
      <c r="X164" s="34">
        <f t="shared" si="37"/>
        <v>126.35</v>
      </c>
      <c r="Y164" s="17">
        <v>141</v>
      </c>
      <c r="Z164" s="17">
        <f t="shared" si="38"/>
        <v>133.94999999999999</v>
      </c>
      <c r="AA164" s="17"/>
      <c r="AB164" s="17"/>
    </row>
    <row r="165" spans="1:28" ht="14.25" customHeight="1">
      <c r="A165" s="5"/>
      <c r="B165" s="76" t="s">
        <v>871</v>
      </c>
      <c r="C165" s="62" t="s">
        <v>533</v>
      </c>
      <c r="D165" s="42">
        <v>73</v>
      </c>
      <c r="E165" s="42">
        <v>77</v>
      </c>
      <c r="F165" s="42">
        <v>82</v>
      </c>
      <c r="G165" s="42" t="s">
        <v>14</v>
      </c>
      <c r="H165" s="97" t="s">
        <v>48</v>
      </c>
      <c r="I165" s="42"/>
      <c r="J165" s="42"/>
      <c r="K165" s="42">
        <f t="shared" si="39"/>
        <v>0</v>
      </c>
      <c r="L165" s="1"/>
      <c r="M165" s="19"/>
      <c r="N165" s="19"/>
      <c r="O165" s="19"/>
      <c r="P165" s="17">
        <f t="shared" si="40"/>
        <v>0</v>
      </c>
      <c r="Q165" s="17" t="str">
        <f t="shared" si="41"/>
        <v/>
      </c>
      <c r="R165" s="17">
        <f t="shared" si="42"/>
        <v>0</v>
      </c>
      <c r="S165" s="17">
        <f t="shared" si="43"/>
        <v>0</v>
      </c>
      <c r="T165" s="17">
        <f t="shared" si="44"/>
        <v>0</v>
      </c>
      <c r="U165" s="33">
        <v>60.131</v>
      </c>
      <c r="V165" s="34">
        <f t="shared" si="36"/>
        <v>57.124449999999996</v>
      </c>
      <c r="W165" s="17">
        <v>77</v>
      </c>
      <c r="X165" s="34">
        <f t="shared" si="37"/>
        <v>73.149999999999991</v>
      </c>
      <c r="Y165" s="17">
        <v>82</v>
      </c>
      <c r="Z165" s="17">
        <f t="shared" si="38"/>
        <v>77.899999999999991</v>
      </c>
      <c r="AA165" s="17"/>
      <c r="AB165" s="17"/>
    </row>
    <row r="166" spans="1:28" ht="14.25" customHeight="1">
      <c r="A166" s="5"/>
      <c r="B166" s="76" t="s">
        <v>891</v>
      </c>
      <c r="C166" s="62" t="s">
        <v>533</v>
      </c>
      <c r="D166" s="42">
        <v>125</v>
      </c>
      <c r="E166" s="42">
        <v>133</v>
      </c>
      <c r="F166" s="42">
        <v>141</v>
      </c>
      <c r="G166" s="42" t="s">
        <v>14</v>
      </c>
      <c r="H166" s="97" t="s">
        <v>48</v>
      </c>
      <c r="I166" s="42"/>
      <c r="J166" s="42"/>
      <c r="K166" s="42">
        <f t="shared" si="39"/>
        <v>0</v>
      </c>
      <c r="L166" s="1"/>
      <c r="M166" s="19"/>
      <c r="N166" s="19"/>
      <c r="O166" s="19"/>
      <c r="P166" s="17">
        <f t="shared" si="40"/>
        <v>0</v>
      </c>
      <c r="Q166" s="17" t="str">
        <f t="shared" si="41"/>
        <v/>
      </c>
      <c r="R166" s="17">
        <f t="shared" si="42"/>
        <v>0</v>
      </c>
      <c r="S166" s="17">
        <f t="shared" si="43"/>
        <v>0</v>
      </c>
      <c r="T166" s="17">
        <f t="shared" si="44"/>
        <v>0</v>
      </c>
      <c r="U166" s="33">
        <v>60.155999999999999</v>
      </c>
      <c r="V166" s="34">
        <f t="shared" si="36"/>
        <v>57.148199999999996</v>
      </c>
      <c r="W166" s="17">
        <v>133</v>
      </c>
      <c r="X166" s="34">
        <f t="shared" si="37"/>
        <v>126.35</v>
      </c>
      <c r="Y166" s="17">
        <v>141</v>
      </c>
      <c r="Z166" s="17">
        <f t="shared" si="38"/>
        <v>133.94999999999999</v>
      </c>
      <c r="AA166" s="17"/>
      <c r="AB166" s="17"/>
    </row>
    <row r="167" spans="1:28" ht="14.25" customHeight="1">
      <c r="A167" s="5"/>
      <c r="B167" s="76" t="s">
        <v>873</v>
      </c>
      <c r="C167" s="62" t="s">
        <v>533</v>
      </c>
      <c r="D167" s="42">
        <v>73</v>
      </c>
      <c r="E167" s="42">
        <v>77</v>
      </c>
      <c r="F167" s="42">
        <v>82</v>
      </c>
      <c r="G167" s="42" t="s">
        <v>14</v>
      </c>
      <c r="H167" s="97" t="s">
        <v>48</v>
      </c>
      <c r="I167" s="42"/>
      <c r="J167" s="42"/>
      <c r="K167" s="42">
        <f t="shared" si="39"/>
        <v>0</v>
      </c>
      <c r="L167" s="1"/>
      <c r="M167" s="19"/>
      <c r="N167" s="19"/>
      <c r="O167" s="19"/>
      <c r="P167" s="17">
        <f t="shared" si="40"/>
        <v>0</v>
      </c>
      <c r="Q167" s="17" t="str">
        <f t="shared" si="41"/>
        <v/>
      </c>
      <c r="R167" s="17">
        <f t="shared" si="42"/>
        <v>0</v>
      </c>
      <c r="S167" s="17">
        <f t="shared" si="43"/>
        <v>0</v>
      </c>
      <c r="T167" s="17">
        <f t="shared" si="44"/>
        <v>0</v>
      </c>
      <c r="U167" s="33">
        <v>60.139000000000003</v>
      </c>
      <c r="V167" s="34">
        <f t="shared" si="36"/>
        <v>57.13205</v>
      </c>
      <c r="W167" s="17">
        <v>77</v>
      </c>
      <c r="X167" s="34">
        <f t="shared" si="37"/>
        <v>73.149999999999991</v>
      </c>
      <c r="Y167" s="17">
        <v>82</v>
      </c>
      <c r="Z167" s="17">
        <f t="shared" si="38"/>
        <v>77.899999999999991</v>
      </c>
      <c r="AA167" s="17"/>
      <c r="AB167" s="17"/>
    </row>
    <row r="168" spans="1:28" ht="14.25" customHeight="1">
      <c r="A168" s="5"/>
      <c r="B168" s="76" t="s">
        <v>890</v>
      </c>
      <c r="C168" s="62" t="s">
        <v>533</v>
      </c>
      <c r="D168" s="42">
        <v>125</v>
      </c>
      <c r="E168" s="42">
        <v>133</v>
      </c>
      <c r="F168" s="42">
        <v>141</v>
      </c>
      <c r="G168" s="42" t="s">
        <v>14</v>
      </c>
      <c r="H168" s="97" t="s">
        <v>48</v>
      </c>
      <c r="I168" s="42"/>
      <c r="J168" s="42"/>
      <c r="K168" s="42">
        <f t="shared" si="39"/>
        <v>0</v>
      </c>
      <c r="L168" s="1"/>
      <c r="M168" s="19"/>
      <c r="N168" s="19"/>
      <c r="O168" s="19"/>
      <c r="P168" s="17">
        <f t="shared" si="40"/>
        <v>0</v>
      </c>
      <c r="Q168" s="17" t="str">
        <f t="shared" si="41"/>
        <v/>
      </c>
      <c r="R168" s="17">
        <f t="shared" si="42"/>
        <v>0</v>
      </c>
      <c r="S168" s="17">
        <f t="shared" si="43"/>
        <v>0</v>
      </c>
      <c r="T168" s="17">
        <f t="shared" si="44"/>
        <v>0</v>
      </c>
      <c r="U168" s="33">
        <v>60.156999999999996</v>
      </c>
      <c r="V168" s="34">
        <f t="shared" si="36"/>
        <v>57.149149999999992</v>
      </c>
      <c r="W168" s="17">
        <v>133</v>
      </c>
      <c r="X168" s="34">
        <f t="shared" si="37"/>
        <v>126.35</v>
      </c>
      <c r="Y168" s="17">
        <v>141</v>
      </c>
      <c r="Z168" s="17">
        <f t="shared" si="38"/>
        <v>133.94999999999999</v>
      </c>
      <c r="AA168" s="17"/>
      <c r="AB168" s="17"/>
    </row>
    <row r="169" spans="1:28" ht="14.25" customHeight="1">
      <c r="A169" s="5"/>
      <c r="B169" s="76" t="s">
        <v>872</v>
      </c>
      <c r="C169" s="62" t="s">
        <v>533</v>
      </c>
      <c r="D169" s="42">
        <v>73</v>
      </c>
      <c r="E169" s="42">
        <v>77</v>
      </c>
      <c r="F169" s="42">
        <v>82</v>
      </c>
      <c r="G169" s="42" t="s">
        <v>14</v>
      </c>
      <c r="H169" s="97" t="s">
        <v>48</v>
      </c>
      <c r="I169" s="42"/>
      <c r="J169" s="42"/>
      <c r="K169" s="42">
        <f t="shared" si="39"/>
        <v>0</v>
      </c>
      <c r="L169" s="1"/>
      <c r="M169" s="19"/>
      <c r="N169" s="19"/>
      <c r="O169" s="19"/>
      <c r="P169" s="17">
        <f t="shared" si="40"/>
        <v>0</v>
      </c>
      <c r="Q169" s="17" t="str">
        <f t="shared" si="41"/>
        <v/>
      </c>
      <c r="R169" s="17">
        <f t="shared" si="42"/>
        <v>0</v>
      </c>
      <c r="S169" s="17">
        <f t="shared" si="43"/>
        <v>0</v>
      </c>
      <c r="T169" s="17">
        <f t="shared" si="44"/>
        <v>0</v>
      </c>
      <c r="U169" s="33">
        <v>60.158999999999999</v>
      </c>
      <c r="V169" s="34">
        <f t="shared" si="36"/>
        <v>57.151049999999998</v>
      </c>
      <c r="W169" s="17">
        <v>77</v>
      </c>
      <c r="X169" s="34">
        <f t="shared" si="37"/>
        <v>73.149999999999991</v>
      </c>
      <c r="Y169" s="17">
        <v>82</v>
      </c>
      <c r="Z169" s="17">
        <f t="shared" si="38"/>
        <v>77.899999999999991</v>
      </c>
      <c r="AA169" s="17"/>
      <c r="AB169" s="17"/>
    </row>
    <row r="170" spans="1:28" ht="14.25" customHeight="1">
      <c r="A170" s="5"/>
      <c r="B170" s="76" t="s">
        <v>898</v>
      </c>
      <c r="C170" s="62" t="s">
        <v>533</v>
      </c>
      <c r="D170" s="42">
        <v>125</v>
      </c>
      <c r="E170" s="42">
        <v>133</v>
      </c>
      <c r="F170" s="42">
        <v>141</v>
      </c>
      <c r="G170" s="42" t="s">
        <v>14</v>
      </c>
      <c r="H170" s="97" t="s">
        <v>48</v>
      </c>
      <c r="I170" s="42"/>
      <c r="J170" s="42"/>
      <c r="K170" s="42">
        <f t="shared" si="39"/>
        <v>0</v>
      </c>
      <c r="L170" s="1"/>
      <c r="M170" s="19"/>
      <c r="N170" s="19"/>
      <c r="O170" s="19"/>
      <c r="P170" s="17">
        <f t="shared" si="40"/>
        <v>0</v>
      </c>
      <c r="Q170" s="17" t="str">
        <f t="shared" si="41"/>
        <v/>
      </c>
      <c r="R170" s="17">
        <f t="shared" si="42"/>
        <v>0</v>
      </c>
      <c r="S170" s="17">
        <f t="shared" si="43"/>
        <v>0</v>
      </c>
      <c r="T170" s="17">
        <f t="shared" si="44"/>
        <v>0</v>
      </c>
      <c r="U170" s="33">
        <v>60.161999999999999</v>
      </c>
      <c r="V170" s="34">
        <f t="shared" si="36"/>
        <v>57.153899999999993</v>
      </c>
      <c r="W170" s="17">
        <v>133</v>
      </c>
      <c r="X170" s="34">
        <f t="shared" si="37"/>
        <v>126.35</v>
      </c>
      <c r="Y170" s="17">
        <v>141</v>
      </c>
      <c r="Z170" s="17">
        <f t="shared" si="38"/>
        <v>133.94999999999999</v>
      </c>
      <c r="AA170" s="17"/>
      <c r="AB170" s="17"/>
    </row>
    <row r="171" spans="1:28" ht="14.25" customHeight="1">
      <c r="A171" s="5"/>
      <c r="B171" s="76" t="s">
        <v>600</v>
      </c>
      <c r="C171" s="62" t="s">
        <v>533</v>
      </c>
      <c r="D171" s="42">
        <v>73</v>
      </c>
      <c r="E171" s="42">
        <v>77</v>
      </c>
      <c r="F171" s="42">
        <v>82</v>
      </c>
      <c r="G171" s="42" t="s">
        <v>14</v>
      </c>
      <c r="H171" s="97" t="s">
        <v>48</v>
      </c>
      <c r="I171" s="42"/>
      <c r="J171" s="42"/>
      <c r="K171" s="42">
        <f t="shared" si="39"/>
        <v>0</v>
      </c>
      <c r="L171" s="1"/>
      <c r="M171" s="19"/>
      <c r="N171" s="19"/>
      <c r="O171" s="19"/>
      <c r="P171" s="17">
        <f t="shared" si="40"/>
        <v>0</v>
      </c>
      <c r="Q171" s="17" t="str">
        <f t="shared" si="41"/>
        <v/>
      </c>
      <c r="R171" s="17">
        <f t="shared" si="42"/>
        <v>0</v>
      </c>
      <c r="S171" s="17">
        <f t="shared" si="43"/>
        <v>0</v>
      </c>
      <c r="T171" s="17">
        <f t="shared" si="44"/>
        <v>0</v>
      </c>
      <c r="U171" s="33">
        <v>60.14</v>
      </c>
      <c r="V171" s="34">
        <f t="shared" si="36"/>
        <v>57.132999999999996</v>
      </c>
      <c r="W171" s="17">
        <v>77</v>
      </c>
      <c r="X171" s="34">
        <f t="shared" si="37"/>
        <v>73.149999999999991</v>
      </c>
      <c r="Y171" s="17">
        <v>82</v>
      </c>
      <c r="Z171" s="17">
        <f t="shared" si="38"/>
        <v>77.899999999999991</v>
      </c>
      <c r="AA171" s="17"/>
      <c r="AB171" s="17"/>
    </row>
    <row r="172" spans="1:28" ht="14.25" customHeight="1">
      <c r="A172" s="5"/>
      <c r="B172" s="76" t="s">
        <v>897</v>
      </c>
      <c r="C172" s="62" t="s">
        <v>533</v>
      </c>
      <c r="D172" s="42">
        <v>125</v>
      </c>
      <c r="E172" s="42">
        <v>133</v>
      </c>
      <c r="F172" s="42">
        <v>141</v>
      </c>
      <c r="G172" s="42" t="s">
        <v>14</v>
      </c>
      <c r="H172" s="97" t="s">
        <v>48</v>
      </c>
      <c r="I172" s="42"/>
      <c r="J172" s="42"/>
      <c r="K172" s="42">
        <f t="shared" si="39"/>
        <v>0</v>
      </c>
      <c r="L172" s="1"/>
      <c r="M172" s="19"/>
      <c r="N172" s="19"/>
      <c r="O172" s="19"/>
      <c r="P172" s="17">
        <f t="shared" si="40"/>
        <v>0</v>
      </c>
      <c r="Q172" s="17" t="str">
        <f t="shared" si="41"/>
        <v/>
      </c>
      <c r="R172" s="17">
        <f t="shared" si="42"/>
        <v>0</v>
      </c>
      <c r="S172" s="17">
        <f t="shared" si="43"/>
        <v>0</v>
      </c>
      <c r="T172" s="17">
        <f t="shared" si="44"/>
        <v>0</v>
      </c>
      <c r="U172" s="33">
        <v>60.162999999999997</v>
      </c>
      <c r="V172" s="34">
        <f t="shared" si="36"/>
        <v>57.154849999999996</v>
      </c>
      <c r="W172" s="17">
        <v>133</v>
      </c>
      <c r="X172" s="34">
        <f t="shared" si="37"/>
        <v>126.35</v>
      </c>
      <c r="Y172" s="17">
        <v>141</v>
      </c>
      <c r="Z172" s="17">
        <f t="shared" si="38"/>
        <v>133.94999999999999</v>
      </c>
      <c r="AA172" s="17"/>
      <c r="AB172" s="17"/>
    </row>
    <row r="173" spans="1:28" ht="14.25" customHeight="1">
      <c r="A173" s="5"/>
      <c r="B173" s="76" t="s">
        <v>886</v>
      </c>
      <c r="C173" s="62" t="s">
        <v>533</v>
      </c>
      <c r="D173" s="42">
        <v>73</v>
      </c>
      <c r="E173" s="42">
        <v>77</v>
      </c>
      <c r="F173" s="42">
        <v>82</v>
      </c>
      <c r="G173" s="42" t="s">
        <v>14</v>
      </c>
      <c r="H173" s="97" t="s">
        <v>48</v>
      </c>
      <c r="I173" s="42"/>
      <c r="J173" s="42"/>
      <c r="K173" s="42">
        <f t="shared" si="39"/>
        <v>0</v>
      </c>
      <c r="L173" s="1"/>
      <c r="M173" s="19"/>
      <c r="N173" s="19"/>
      <c r="O173" s="19"/>
      <c r="P173" s="17">
        <f t="shared" si="40"/>
        <v>0</v>
      </c>
      <c r="Q173" s="17" t="str">
        <f t="shared" si="41"/>
        <v/>
      </c>
      <c r="R173" s="17">
        <f t="shared" si="42"/>
        <v>0</v>
      </c>
      <c r="S173" s="17">
        <f t="shared" si="43"/>
        <v>0</v>
      </c>
      <c r="T173" s="17">
        <f t="shared" si="44"/>
        <v>0</v>
      </c>
      <c r="U173" s="33">
        <v>60.143999999999998</v>
      </c>
      <c r="V173" s="34">
        <f t="shared" si="36"/>
        <v>57.136799999999994</v>
      </c>
      <c r="W173" s="17">
        <v>77</v>
      </c>
      <c r="X173" s="34">
        <f t="shared" si="37"/>
        <v>73.149999999999991</v>
      </c>
      <c r="Y173" s="17">
        <v>82</v>
      </c>
      <c r="Z173" s="17">
        <f t="shared" si="38"/>
        <v>77.899999999999991</v>
      </c>
      <c r="AA173" s="17"/>
      <c r="AB173" s="17"/>
    </row>
    <row r="174" spans="1:28" ht="14.25" customHeight="1">
      <c r="A174" s="5"/>
      <c r="B174" s="76" t="s">
        <v>874</v>
      </c>
      <c r="C174" s="62" t="s">
        <v>533</v>
      </c>
      <c r="D174" s="42">
        <v>125</v>
      </c>
      <c r="E174" s="42">
        <v>133</v>
      </c>
      <c r="F174" s="42">
        <v>141</v>
      </c>
      <c r="G174" s="42" t="s">
        <v>14</v>
      </c>
      <c r="H174" s="97" t="s">
        <v>48</v>
      </c>
      <c r="I174" s="42"/>
      <c r="J174" s="42"/>
      <c r="K174" s="42">
        <f t="shared" si="39"/>
        <v>0</v>
      </c>
      <c r="L174" s="1"/>
      <c r="M174" s="19"/>
      <c r="N174" s="19"/>
      <c r="O174" s="19"/>
      <c r="P174" s="17">
        <f t="shared" si="40"/>
        <v>0</v>
      </c>
      <c r="Q174" s="17" t="str">
        <f t="shared" si="41"/>
        <v/>
      </c>
      <c r="R174" s="17">
        <f t="shared" si="42"/>
        <v>0</v>
      </c>
      <c r="S174" s="17">
        <f t="shared" si="43"/>
        <v>0</v>
      </c>
      <c r="T174" s="17">
        <f t="shared" si="44"/>
        <v>0</v>
      </c>
      <c r="U174" s="33">
        <v>60.136000000000003</v>
      </c>
      <c r="V174" s="34">
        <f t="shared" si="36"/>
        <v>57.129199999999997</v>
      </c>
      <c r="W174" s="17">
        <v>133</v>
      </c>
      <c r="X174" s="34">
        <f t="shared" si="37"/>
        <v>126.35</v>
      </c>
      <c r="Y174" s="17">
        <v>141</v>
      </c>
      <c r="Z174" s="17">
        <f t="shared" si="38"/>
        <v>133.94999999999999</v>
      </c>
      <c r="AA174" s="17"/>
      <c r="AB174" s="17"/>
    </row>
    <row r="175" spans="1:28" ht="14.25" customHeight="1">
      <c r="A175" s="5"/>
      <c r="B175" s="76" t="s">
        <v>869</v>
      </c>
      <c r="C175" s="62" t="s">
        <v>533</v>
      </c>
      <c r="D175" s="42">
        <v>73</v>
      </c>
      <c r="E175" s="42">
        <v>77</v>
      </c>
      <c r="F175" s="42">
        <v>82</v>
      </c>
      <c r="G175" s="42" t="s">
        <v>14</v>
      </c>
      <c r="H175" s="97" t="s">
        <v>48</v>
      </c>
      <c r="I175" s="42"/>
      <c r="J175" s="42"/>
      <c r="K175" s="42">
        <f t="shared" si="39"/>
        <v>0</v>
      </c>
      <c r="L175" s="1"/>
      <c r="M175" s="19"/>
      <c r="N175" s="19"/>
      <c r="O175" s="19"/>
      <c r="P175" s="17">
        <f t="shared" si="40"/>
        <v>0</v>
      </c>
      <c r="Q175" s="17" t="str">
        <f t="shared" si="41"/>
        <v/>
      </c>
      <c r="R175" s="17">
        <f t="shared" si="42"/>
        <v>0</v>
      </c>
      <c r="S175" s="17">
        <f t="shared" si="43"/>
        <v>0</v>
      </c>
      <c r="T175" s="17">
        <f t="shared" si="44"/>
        <v>0</v>
      </c>
      <c r="U175" s="33">
        <v>60.131999999999998</v>
      </c>
      <c r="V175" s="34">
        <f t="shared" si="36"/>
        <v>57.125399999999992</v>
      </c>
      <c r="W175" s="17">
        <v>77</v>
      </c>
      <c r="X175" s="34">
        <f t="shared" si="37"/>
        <v>73.149999999999991</v>
      </c>
      <c r="Y175" s="17">
        <v>82</v>
      </c>
      <c r="Z175" s="17">
        <f t="shared" si="38"/>
        <v>77.899999999999991</v>
      </c>
      <c r="AA175" s="17"/>
      <c r="AB175" s="17"/>
    </row>
    <row r="176" spans="1:28" ht="14.25" customHeight="1">
      <c r="A176" s="5"/>
      <c r="B176" s="76" t="s">
        <v>876</v>
      </c>
      <c r="C176" s="62" t="s">
        <v>533</v>
      </c>
      <c r="D176" s="42">
        <v>125</v>
      </c>
      <c r="E176" s="42">
        <v>133</v>
      </c>
      <c r="F176" s="42">
        <v>141</v>
      </c>
      <c r="G176" s="42" t="s">
        <v>14</v>
      </c>
      <c r="H176" s="97" t="s">
        <v>48</v>
      </c>
      <c r="I176" s="42"/>
      <c r="J176" s="42"/>
      <c r="K176" s="42">
        <f t="shared" si="39"/>
        <v>0</v>
      </c>
      <c r="L176" s="1"/>
      <c r="M176" s="19"/>
      <c r="N176" s="19"/>
      <c r="O176" s="19"/>
      <c r="P176" s="17">
        <f t="shared" si="40"/>
        <v>0</v>
      </c>
      <c r="Q176" s="17" t="str">
        <f t="shared" si="41"/>
        <v/>
      </c>
      <c r="R176" s="17">
        <f t="shared" si="42"/>
        <v>0</v>
      </c>
      <c r="S176" s="17">
        <f t="shared" si="43"/>
        <v>0</v>
      </c>
      <c r="T176" s="17">
        <f t="shared" si="44"/>
        <v>0</v>
      </c>
      <c r="U176" s="33">
        <v>60.116999999999997</v>
      </c>
      <c r="V176" s="34">
        <f t="shared" si="36"/>
        <v>57.111149999999995</v>
      </c>
      <c r="W176" s="17">
        <v>133</v>
      </c>
      <c r="X176" s="34">
        <f t="shared" si="37"/>
        <v>126.35</v>
      </c>
      <c r="Y176" s="17">
        <v>141</v>
      </c>
      <c r="Z176" s="17">
        <f t="shared" si="38"/>
        <v>133.94999999999999</v>
      </c>
      <c r="AA176" s="17"/>
      <c r="AB176" s="17"/>
    </row>
    <row r="177" spans="1:28" ht="14.25" customHeight="1">
      <c r="A177" s="5"/>
      <c r="B177" s="76" t="s">
        <v>862</v>
      </c>
      <c r="C177" s="62" t="s">
        <v>533</v>
      </c>
      <c r="D177" s="42">
        <v>73</v>
      </c>
      <c r="E177" s="42">
        <v>77</v>
      </c>
      <c r="F177" s="42">
        <v>82</v>
      </c>
      <c r="G177" s="42" t="s">
        <v>14</v>
      </c>
      <c r="H177" s="97" t="s">
        <v>48</v>
      </c>
      <c r="I177" s="42"/>
      <c r="J177" s="42"/>
      <c r="K177" s="42">
        <f t="shared" si="39"/>
        <v>0</v>
      </c>
      <c r="L177" s="1"/>
      <c r="M177" s="19"/>
      <c r="N177" s="19"/>
      <c r="O177" s="19"/>
      <c r="P177" s="17">
        <f t="shared" si="40"/>
        <v>0</v>
      </c>
      <c r="Q177" s="17" t="str">
        <f t="shared" si="41"/>
        <v/>
      </c>
      <c r="R177" s="17">
        <f t="shared" si="42"/>
        <v>0</v>
      </c>
      <c r="S177" s="17">
        <f t="shared" si="43"/>
        <v>0</v>
      </c>
      <c r="T177" s="17">
        <f t="shared" si="44"/>
        <v>0</v>
      </c>
      <c r="U177" s="33">
        <v>60.149000000000001</v>
      </c>
      <c r="V177" s="34">
        <f t="shared" si="36"/>
        <v>57.141549999999995</v>
      </c>
      <c r="W177" s="17">
        <v>77</v>
      </c>
      <c r="X177" s="34">
        <f t="shared" si="37"/>
        <v>73.149999999999991</v>
      </c>
      <c r="Y177" s="17">
        <v>82</v>
      </c>
      <c r="Z177" s="17">
        <f t="shared" si="38"/>
        <v>77.899999999999991</v>
      </c>
      <c r="AA177" s="17"/>
      <c r="AB177" s="17"/>
    </row>
    <row r="178" spans="1:28" ht="14.25" customHeight="1">
      <c r="A178" s="5"/>
      <c r="B178" s="76" t="s">
        <v>899</v>
      </c>
      <c r="C178" s="62" t="s">
        <v>533</v>
      </c>
      <c r="D178" s="42">
        <v>125</v>
      </c>
      <c r="E178" s="42">
        <v>133</v>
      </c>
      <c r="F178" s="42">
        <v>141</v>
      </c>
      <c r="G178" s="42" t="s">
        <v>14</v>
      </c>
      <c r="H178" s="97" t="s">
        <v>48</v>
      </c>
      <c r="I178" s="42"/>
      <c r="J178" s="42"/>
      <c r="K178" s="42">
        <f t="shared" si="39"/>
        <v>0</v>
      </c>
      <c r="L178" s="1"/>
      <c r="M178" s="19"/>
      <c r="N178" s="19"/>
      <c r="O178" s="19"/>
      <c r="P178" s="17">
        <f t="shared" si="40"/>
        <v>0</v>
      </c>
      <c r="Q178" s="17" t="str">
        <f t="shared" si="41"/>
        <v/>
      </c>
      <c r="R178" s="17">
        <f t="shared" si="42"/>
        <v>0</v>
      </c>
      <c r="S178" s="17">
        <f t="shared" si="43"/>
        <v>0</v>
      </c>
      <c r="T178" s="17">
        <f t="shared" si="44"/>
        <v>0</v>
      </c>
      <c r="U178" s="33">
        <v>60.161000000000001</v>
      </c>
      <c r="V178" s="34">
        <f t="shared" si="36"/>
        <v>57.152949999999997</v>
      </c>
      <c r="W178" s="17">
        <v>133</v>
      </c>
      <c r="X178" s="34">
        <f t="shared" si="37"/>
        <v>126.35</v>
      </c>
      <c r="Y178" s="17">
        <v>141</v>
      </c>
      <c r="Z178" s="17">
        <f t="shared" si="38"/>
        <v>133.94999999999999</v>
      </c>
      <c r="AA178" s="17"/>
      <c r="AB178" s="17"/>
    </row>
    <row r="179" spans="1:28" ht="14.25" customHeight="1">
      <c r="A179" s="5"/>
      <c r="B179" s="76" t="s">
        <v>870</v>
      </c>
      <c r="C179" s="62" t="s">
        <v>533</v>
      </c>
      <c r="D179" s="42">
        <v>73</v>
      </c>
      <c r="E179" s="42">
        <v>77</v>
      </c>
      <c r="F179" s="42">
        <v>82</v>
      </c>
      <c r="G179" s="42" t="s">
        <v>14</v>
      </c>
      <c r="H179" s="97" t="s">
        <v>48</v>
      </c>
      <c r="I179" s="42"/>
      <c r="J179" s="42"/>
      <c r="K179" s="42">
        <f t="shared" si="39"/>
        <v>0</v>
      </c>
      <c r="L179" s="1"/>
      <c r="M179" s="19"/>
      <c r="N179" s="19"/>
      <c r="O179" s="19"/>
      <c r="P179" s="17">
        <f t="shared" si="40"/>
        <v>0</v>
      </c>
      <c r="Q179" s="17" t="str">
        <f t="shared" si="41"/>
        <v/>
      </c>
      <c r="R179" s="17">
        <f t="shared" si="42"/>
        <v>0</v>
      </c>
      <c r="S179" s="17">
        <f t="shared" si="43"/>
        <v>0</v>
      </c>
      <c r="T179" s="17">
        <f t="shared" si="44"/>
        <v>0</v>
      </c>
      <c r="U179" s="33">
        <v>60.115000000000002</v>
      </c>
      <c r="V179" s="34">
        <f t="shared" si="36"/>
        <v>57.109249999999996</v>
      </c>
      <c r="W179" s="17">
        <v>77</v>
      </c>
      <c r="X179" s="34">
        <f t="shared" si="37"/>
        <v>73.149999999999991</v>
      </c>
      <c r="Y179" s="17">
        <v>82</v>
      </c>
      <c r="Z179" s="17">
        <f t="shared" si="38"/>
        <v>77.899999999999991</v>
      </c>
      <c r="AA179" s="17"/>
      <c r="AB179" s="17"/>
    </row>
    <row r="180" spans="1:28" ht="14.25" customHeight="1">
      <c r="A180" s="5"/>
      <c r="B180" s="76" t="s">
        <v>867</v>
      </c>
      <c r="C180" s="62" t="s">
        <v>533</v>
      </c>
      <c r="D180" s="42">
        <v>73</v>
      </c>
      <c r="E180" s="42">
        <v>77</v>
      </c>
      <c r="F180" s="42">
        <v>82</v>
      </c>
      <c r="G180" s="42" t="s">
        <v>14</v>
      </c>
      <c r="H180" s="97" t="s">
        <v>48</v>
      </c>
      <c r="I180" s="42"/>
      <c r="J180" s="42"/>
      <c r="K180" s="42">
        <f t="shared" si="39"/>
        <v>0</v>
      </c>
      <c r="L180" s="1"/>
      <c r="M180" s="19"/>
      <c r="N180" s="19"/>
      <c r="O180" s="19"/>
      <c r="P180" s="17">
        <f t="shared" si="40"/>
        <v>0</v>
      </c>
      <c r="Q180" s="17" t="str">
        <f t="shared" si="41"/>
        <v/>
      </c>
      <c r="R180" s="17">
        <f t="shared" si="42"/>
        <v>0</v>
      </c>
      <c r="S180" s="17">
        <f t="shared" si="43"/>
        <v>0</v>
      </c>
      <c r="T180" s="17">
        <f t="shared" si="44"/>
        <v>0</v>
      </c>
      <c r="U180" s="33">
        <v>60.116</v>
      </c>
      <c r="V180" s="34">
        <f t="shared" si="36"/>
        <v>57.110199999999999</v>
      </c>
      <c r="W180" s="17">
        <v>77</v>
      </c>
      <c r="X180" s="34">
        <f t="shared" si="37"/>
        <v>73.149999999999991</v>
      </c>
      <c r="Y180" s="17">
        <v>82</v>
      </c>
      <c r="Z180" s="17">
        <f t="shared" si="38"/>
        <v>77.899999999999991</v>
      </c>
      <c r="AA180" s="17"/>
      <c r="AB180" s="17"/>
    </row>
    <row r="181" spans="1:28" ht="14.25" customHeight="1">
      <c r="A181" s="5"/>
      <c r="B181" s="76" t="s">
        <v>879</v>
      </c>
      <c r="C181" s="62" t="s">
        <v>533</v>
      </c>
      <c r="D181" s="42">
        <v>125</v>
      </c>
      <c r="E181" s="42">
        <v>133</v>
      </c>
      <c r="F181" s="42">
        <v>121</v>
      </c>
      <c r="G181" s="42" t="s">
        <v>14</v>
      </c>
      <c r="H181" s="97" t="s">
        <v>48</v>
      </c>
      <c r="I181" s="42"/>
      <c r="J181" s="42"/>
      <c r="K181" s="42">
        <f t="shared" si="39"/>
        <v>0</v>
      </c>
      <c r="L181" s="1"/>
      <c r="M181" s="19"/>
      <c r="N181" s="19"/>
      <c r="O181" s="19"/>
      <c r="P181" s="17">
        <f t="shared" si="40"/>
        <v>0</v>
      </c>
      <c r="Q181" s="17" t="str">
        <f t="shared" si="41"/>
        <v/>
      </c>
      <c r="R181" s="17">
        <f t="shared" si="42"/>
        <v>0</v>
      </c>
      <c r="S181" s="17">
        <f t="shared" si="43"/>
        <v>0</v>
      </c>
      <c r="T181" s="17">
        <f t="shared" si="44"/>
        <v>0</v>
      </c>
      <c r="U181" s="33">
        <v>60.134999999999998</v>
      </c>
      <c r="V181" s="34">
        <f t="shared" si="36"/>
        <v>57.128249999999994</v>
      </c>
      <c r="W181" s="17">
        <v>133</v>
      </c>
      <c r="X181" s="34">
        <f t="shared" si="37"/>
        <v>126.35</v>
      </c>
      <c r="Y181" s="17">
        <v>121</v>
      </c>
      <c r="Z181" s="17">
        <f t="shared" si="38"/>
        <v>114.94999999999999</v>
      </c>
      <c r="AA181" s="17"/>
      <c r="AB181" s="17"/>
    </row>
    <row r="182" spans="1:28" ht="14.25" customHeight="1">
      <c r="A182" s="5"/>
      <c r="B182" s="76" t="s">
        <v>877</v>
      </c>
      <c r="C182" s="62" t="s">
        <v>533</v>
      </c>
      <c r="D182" s="42">
        <v>73</v>
      </c>
      <c r="E182" s="42">
        <v>77</v>
      </c>
      <c r="F182" s="42">
        <v>82</v>
      </c>
      <c r="G182" s="42" t="s">
        <v>14</v>
      </c>
      <c r="H182" s="97" t="s">
        <v>48</v>
      </c>
      <c r="I182" s="42"/>
      <c r="J182" s="42"/>
      <c r="K182" s="42">
        <f t="shared" si="39"/>
        <v>0</v>
      </c>
      <c r="L182" s="1"/>
      <c r="M182" s="19"/>
      <c r="N182" s="19"/>
      <c r="O182" s="19"/>
      <c r="P182" s="17">
        <f t="shared" si="40"/>
        <v>0</v>
      </c>
      <c r="Q182" s="17" t="str">
        <f t="shared" si="41"/>
        <v/>
      </c>
      <c r="R182" s="17">
        <f t="shared" si="42"/>
        <v>0</v>
      </c>
      <c r="S182" s="17">
        <f t="shared" si="43"/>
        <v>0</v>
      </c>
      <c r="T182" s="17">
        <f t="shared" si="44"/>
        <v>0</v>
      </c>
      <c r="U182" s="33">
        <v>60.13</v>
      </c>
      <c r="V182" s="34">
        <f t="shared" si="36"/>
        <v>57.1235</v>
      </c>
      <c r="W182" s="17">
        <v>77</v>
      </c>
      <c r="X182" s="34">
        <f t="shared" si="37"/>
        <v>73.149999999999991</v>
      </c>
      <c r="Y182" s="17">
        <v>82</v>
      </c>
      <c r="Z182" s="17">
        <f t="shared" si="38"/>
        <v>77.899999999999991</v>
      </c>
      <c r="AA182" s="17"/>
      <c r="AB182" s="17"/>
    </row>
    <row r="183" spans="1:28" ht="14.25" customHeight="1">
      <c r="A183" s="5"/>
      <c r="B183" s="76" t="s">
        <v>892</v>
      </c>
      <c r="C183" s="62" t="s">
        <v>533</v>
      </c>
      <c r="D183" s="42">
        <v>125</v>
      </c>
      <c r="E183" s="42">
        <v>133</v>
      </c>
      <c r="F183" s="42">
        <v>141</v>
      </c>
      <c r="G183" s="42" t="s">
        <v>14</v>
      </c>
      <c r="H183" s="97" t="s">
        <v>48</v>
      </c>
      <c r="I183" s="42"/>
      <c r="J183" s="42"/>
      <c r="K183" s="42">
        <f t="shared" si="39"/>
        <v>0</v>
      </c>
      <c r="L183" s="1"/>
      <c r="M183" s="19"/>
      <c r="N183" s="19"/>
      <c r="O183" s="19"/>
      <c r="P183" s="17">
        <f t="shared" si="40"/>
        <v>0</v>
      </c>
      <c r="Q183" s="17" t="str">
        <f t="shared" si="41"/>
        <v/>
      </c>
      <c r="R183" s="17">
        <f t="shared" si="42"/>
        <v>0</v>
      </c>
      <c r="S183" s="17">
        <f t="shared" si="43"/>
        <v>0</v>
      </c>
      <c r="T183" s="17">
        <f t="shared" si="44"/>
        <v>0</v>
      </c>
      <c r="U183" s="33">
        <v>60.155000000000001</v>
      </c>
      <c r="V183" s="34">
        <f t="shared" si="36"/>
        <v>57.14725</v>
      </c>
      <c r="W183" s="17">
        <v>133</v>
      </c>
      <c r="X183" s="34">
        <f t="shared" si="37"/>
        <v>126.35</v>
      </c>
      <c r="Y183" s="17">
        <v>141</v>
      </c>
      <c r="Z183" s="17">
        <f t="shared" si="38"/>
        <v>133.94999999999999</v>
      </c>
      <c r="AA183" s="17"/>
      <c r="AB183" s="17"/>
    </row>
    <row r="184" spans="1:28" ht="14.25" customHeight="1">
      <c r="A184" s="5"/>
      <c r="B184" s="76" t="s">
        <v>884</v>
      </c>
      <c r="C184" s="62" t="s">
        <v>533</v>
      </c>
      <c r="D184" s="42">
        <v>73</v>
      </c>
      <c r="E184" s="42">
        <v>77</v>
      </c>
      <c r="F184" s="42">
        <v>82</v>
      </c>
      <c r="G184" s="42" t="s">
        <v>14</v>
      </c>
      <c r="H184" s="97" t="s">
        <v>48</v>
      </c>
      <c r="I184" s="42"/>
      <c r="J184" s="42"/>
      <c r="K184" s="42">
        <f t="shared" si="39"/>
        <v>0</v>
      </c>
      <c r="L184" s="1"/>
      <c r="M184" s="19"/>
      <c r="N184" s="19"/>
      <c r="O184" s="19"/>
      <c r="P184" s="17">
        <f t="shared" si="40"/>
        <v>0</v>
      </c>
      <c r="Q184" s="17" t="str">
        <f t="shared" si="41"/>
        <v/>
      </c>
      <c r="R184" s="17">
        <f t="shared" si="42"/>
        <v>0</v>
      </c>
      <c r="S184" s="17">
        <f t="shared" si="43"/>
        <v>0</v>
      </c>
      <c r="T184" s="17">
        <f t="shared" si="44"/>
        <v>0</v>
      </c>
      <c r="U184" s="33">
        <v>60.146000000000001</v>
      </c>
      <c r="V184" s="34">
        <f t="shared" ref="V184:V229" si="45">U184*0.95</f>
        <v>57.1387</v>
      </c>
      <c r="W184" s="17">
        <v>77</v>
      </c>
      <c r="X184" s="34">
        <f t="shared" ref="X184:X229" si="46">W184*0.95</f>
        <v>73.149999999999991</v>
      </c>
      <c r="Y184" s="17">
        <v>82</v>
      </c>
      <c r="Z184" s="17">
        <f t="shared" ref="Z184:Z229" si="47">Y184*0.95</f>
        <v>77.899999999999991</v>
      </c>
      <c r="AA184" s="17"/>
      <c r="AB184" s="17"/>
    </row>
    <row r="185" spans="1:28" ht="14.25" customHeight="1">
      <c r="A185" s="5"/>
      <c r="B185" s="76" t="s">
        <v>896</v>
      </c>
      <c r="C185" s="62" t="s">
        <v>533</v>
      </c>
      <c r="D185" s="42">
        <v>125</v>
      </c>
      <c r="E185" s="42">
        <v>133</v>
      </c>
      <c r="F185" s="42">
        <v>141</v>
      </c>
      <c r="G185" s="42" t="s">
        <v>14</v>
      </c>
      <c r="H185" s="97" t="s">
        <v>48</v>
      </c>
      <c r="I185" s="42"/>
      <c r="J185" s="42"/>
      <c r="K185" s="42">
        <f t="shared" si="39"/>
        <v>0</v>
      </c>
      <c r="L185" s="1"/>
      <c r="M185" s="19"/>
      <c r="N185" s="19"/>
      <c r="O185" s="19"/>
      <c r="P185" s="17">
        <f t="shared" si="40"/>
        <v>0</v>
      </c>
      <c r="Q185" s="17" t="str">
        <f t="shared" si="41"/>
        <v/>
      </c>
      <c r="R185" s="17">
        <f t="shared" si="42"/>
        <v>0</v>
      </c>
      <c r="S185" s="17">
        <f t="shared" si="43"/>
        <v>0</v>
      </c>
      <c r="T185" s="17">
        <f t="shared" si="44"/>
        <v>0</v>
      </c>
      <c r="U185" s="33">
        <v>60.164000000000001</v>
      </c>
      <c r="V185" s="34">
        <f t="shared" si="45"/>
        <v>57.155799999999999</v>
      </c>
      <c r="W185" s="17">
        <v>133</v>
      </c>
      <c r="X185" s="34">
        <f t="shared" si="46"/>
        <v>126.35</v>
      </c>
      <c r="Y185" s="17">
        <v>141</v>
      </c>
      <c r="Z185" s="17">
        <f t="shared" si="47"/>
        <v>133.94999999999999</v>
      </c>
      <c r="AA185" s="17"/>
      <c r="AB185" s="17"/>
    </row>
    <row r="186" spans="1:28" ht="14.25" customHeight="1">
      <c r="A186" s="5"/>
      <c r="B186" s="76" t="s">
        <v>868</v>
      </c>
      <c r="C186" s="62" t="s">
        <v>533</v>
      </c>
      <c r="D186" s="42">
        <v>73</v>
      </c>
      <c r="E186" s="42">
        <v>77</v>
      </c>
      <c r="F186" s="42">
        <v>82</v>
      </c>
      <c r="G186" s="42" t="s">
        <v>14</v>
      </c>
      <c r="H186" s="97" t="s">
        <v>48</v>
      </c>
      <c r="I186" s="42"/>
      <c r="J186" s="42"/>
      <c r="K186" s="42">
        <f t="shared" ref="K186:K231" si="48">IF($R$5&gt;30000,D186*J186,IF(AND($S$5&gt;15000),E186*J186,F186*J186))</f>
        <v>0</v>
      </c>
      <c r="L186" s="1"/>
      <c r="M186" s="19"/>
      <c r="N186" s="19"/>
      <c r="O186" s="19"/>
      <c r="P186" s="17">
        <f t="shared" ref="P186:P231" si="49">J186*M186</f>
        <v>0</v>
      </c>
      <c r="Q186" s="17" t="str">
        <f t="shared" ref="Q186:Q231" si="50">IF(I186&gt;1.01,J186/I186*0.21,"")</f>
        <v/>
      </c>
      <c r="R186" s="17">
        <f t="shared" ref="R186:R231" si="51">J186*D186</f>
        <v>0</v>
      </c>
      <c r="S186" s="17">
        <f t="shared" ref="S186:S231" si="52">J186*E186</f>
        <v>0</v>
      </c>
      <c r="T186" s="17">
        <f t="shared" ref="T186:T231" si="53">Y186*J186</f>
        <v>0</v>
      </c>
      <c r="U186" s="33">
        <v>60.146999999999998</v>
      </c>
      <c r="V186" s="34">
        <f t="shared" si="45"/>
        <v>57.139649999999996</v>
      </c>
      <c r="W186" s="17">
        <v>77</v>
      </c>
      <c r="X186" s="34">
        <f t="shared" si="46"/>
        <v>73.149999999999991</v>
      </c>
      <c r="Y186" s="17">
        <v>82</v>
      </c>
      <c r="Z186" s="17">
        <f t="shared" si="47"/>
        <v>77.899999999999991</v>
      </c>
      <c r="AA186" s="17"/>
      <c r="AB186" s="17"/>
    </row>
    <row r="187" spans="1:28" ht="14.25" customHeight="1">
      <c r="A187" s="5"/>
      <c r="B187" s="76" t="s">
        <v>893</v>
      </c>
      <c r="C187" s="62" t="s">
        <v>533</v>
      </c>
      <c r="D187" s="42">
        <v>125</v>
      </c>
      <c r="E187" s="42">
        <v>133</v>
      </c>
      <c r="F187" s="42">
        <v>141</v>
      </c>
      <c r="G187" s="42" t="s">
        <v>14</v>
      </c>
      <c r="H187" s="97" t="s">
        <v>48</v>
      </c>
      <c r="I187" s="42"/>
      <c r="J187" s="42"/>
      <c r="K187" s="42">
        <f t="shared" si="48"/>
        <v>0</v>
      </c>
      <c r="L187" s="1"/>
      <c r="M187" s="19"/>
      <c r="N187" s="19"/>
      <c r="O187" s="19"/>
      <c r="P187" s="17">
        <f t="shared" si="49"/>
        <v>0</v>
      </c>
      <c r="Q187" s="17" t="str">
        <f t="shared" si="50"/>
        <v/>
      </c>
      <c r="R187" s="17">
        <f t="shared" si="51"/>
        <v>0</v>
      </c>
      <c r="S187" s="17">
        <f t="shared" si="52"/>
        <v>0</v>
      </c>
      <c r="T187" s="17">
        <f t="shared" si="53"/>
        <v>0</v>
      </c>
      <c r="U187" s="33">
        <v>60.154000000000003</v>
      </c>
      <c r="V187" s="34">
        <f t="shared" si="45"/>
        <v>57.146300000000004</v>
      </c>
      <c r="W187" s="17">
        <v>133</v>
      </c>
      <c r="X187" s="34">
        <f t="shared" si="46"/>
        <v>126.35</v>
      </c>
      <c r="Y187" s="17">
        <v>141</v>
      </c>
      <c r="Z187" s="17">
        <f t="shared" si="47"/>
        <v>133.94999999999999</v>
      </c>
      <c r="AA187" s="17"/>
      <c r="AB187" s="17"/>
    </row>
    <row r="188" spans="1:28" ht="14.25" customHeight="1">
      <c r="A188" s="5"/>
      <c r="B188" s="76" t="s">
        <v>875</v>
      </c>
      <c r="C188" s="62" t="s">
        <v>533</v>
      </c>
      <c r="D188" s="42">
        <v>125</v>
      </c>
      <c r="E188" s="42">
        <v>133</v>
      </c>
      <c r="F188" s="42">
        <v>141</v>
      </c>
      <c r="G188" s="42" t="s">
        <v>14</v>
      </c>
      <c r="H188" s="97" t="s">
        <v>48</v>
      </c>
      <c r="I188" s="42"/>
      <c r="J188" s="42"/>
      <c r="K188" s="42">
        <f t="shared" si="48"/>
        <v>0</v>
      </c>
      <c r="L188" s="1"/>
      <c r="M188" s="19"/>
      <c r="N188" s="19"/>
      <c r="O188" s="19"/>
      <c r="P188" s="17">
        <f t="shared" si="49"/>
        <v>0</v>
      </c>
      <c r="Q188" s="17" t="str">
        <f t="shared" si="50"/>
        <v/>
      </c>
      <c r="R188" s="17">
        <f t="shared" si="51"/>
        <v>0</v>
      </c>
      <c r="S188" s="17">
        <f t="shared" si="52"/>
        <v>0</v>
      </c>
      <c r="T188" s="17">
        <f t="shared" si="53"/>
        <v>0</v>
      </c>
      <c r="U188" s="33">
        <v>60.133000000000003</v>
      </c>
      <c r="V188" s="34">
        <f t="shared" si="45"/>
        <v>57.126350000000002</v>
      </c>
      <c r="W188" s="17">
        <v>133</v>
      </c>
      <c r="X188" s="34">
        <f t="shared" si="46"/>
        <v>126.35</v>
      </c>
      <c r="Y188" s="17">
        <v>141</v>
      </c>
      <c r="Z188" s="17">
        <f t="shared" si="47"/>
        <v>133.94999999999999</v>
      </c>
      <c r="AA188" s="17"/>
      <c r="AB188" s="17"/>
    </row>
    <row r="189" spans="1:28" ht="14.25" customHeight="1">
      <c r="A189" s="5"/>
      <c r="B189" s="76" t="s">
        <v>885</v>
      </c>
      <c r="C189" s="62" t="s">
        <v>533</v>
      </c>
      <c r="D189" s="42">
        <v>73</v>
      </c>
      <c r="E189" s="42">
        <v>77</v>
      </c>
      <c r="F189" s="42">
        <v>82</v>
      </c>
      <c r="G189" s="42" t="s">
        <v>14</v>
      </c>
      <c r="H189" s="97" t="s">
        <v>48</v>
      </c>
      <c r="I189" s="42"/>
      <c r="J189" s="42"/>
      <c r="K189" s="42">
        <f t="shared" si="48"/>
        <v>0</v>
      </c>
      <c r="L189" s="1"/>
      <c r="M189" s="19"/>
      <c r="N189" s="19"/>
      <c r="O189" s="19"/>
      <c r="P189" s="17">
        <f t="shared" si="49"/>
        <v>0</v>
      </c>
      <c r="Q189" s="17" t="str">
        <f t="shared" si="50"/>
        <v/>
      </c>
      <c r="R189" s="17">
        <f t="shared" si="51"/>
        <v>0</v>
      </c>
      <c r="S189" s="17">
        <f t="shared" si="52"/>
        <v>0</v>
      </c>
      <c r="T189" s="17">
        <f t="shared" si="53"/>
        <v>0</v>
      </c>
      <c r="U189" s="33">
        <v>60.145000000000003</v>
      </c>
      <c r="V189" s="34">
        <f t="shared" si="45"/>
        <v>57.137749999999997</v>
      </c>
      <c r="W189" s="17">
        <v>77</v>
      </c>
      <c r="X189" s="34">
        <f t="shared" si="46"/>
        <v>73.149999999999991</v>
      </c>
      <c r="Y189" s="17">
        <v>82</v>
      </c>
      <c r="Z189" s="17">
        <f t="shared" si="47"/>
        <v>77.899999999999991</v>
      </c>
      <c r="AA189" s="17"/>
      <c r="AB189" s="17"/>
    </row>
    <row r="190" spans="1:28" ht="14.25" customHeight="1">
      <c r="A190" s="5"/>
      <c r="B190" s="76" t="s">
        <v>601</v>
      </c>
      <c r="C190" s="62" t="s">
        <v>533</v>
      </c>
      <c r="D190" s="42">
        <v>60</v>
      </c>
      <c r="E190" s="42">
        <v>64</v>
      </c>
      <c r="F190" s="42">
        <v>67</v>
      </c>
      <c r="G190" s="42" t="s">
        <v>366</v>
      </c>
      <c r="H190" s="97" t="s">
        <v>395</v>
      </c>
      <c r="I190" s="42"/>
      <c r="J190" s="42"/>
      <c r="K190" s="42">
        <f t="shared" si="48"/>
        <v>0</v>
      </c>
      <c r="L190" s="1"/>
      <c r="M190" s="19"/>
      <c r="N190" s="19"/>
      <c r="O190" s="19"/>
      <c r="P190" s="17">
        <f t="shared" si="49"/>
        <v>0</v>
      </c>
      <c r="Q190" s="17" t="str">
        <f t="shared" si="50"/>
        <v/>
      </c>
      <c r="R190" s="17">
        <f t="shared" si="51"/>
        <v>0</v>
      </c>
      <c r="S190" s="17">
        <f t="shared" si="52"/>
        <v>0</v>
      </c>
      <c r="T190" s="17">
        <f t="shared" si="53"/>
        <v>0</v>
      </c>
      <c r="U190" s="33">
        <v>60.128</v>
      </c>
      <c r="V190" s="34">
        <f t="shared" si="45"/>
        <v>57.121600000000001</v>
      </c>
      <c r="W190" s="17">
        <v>64</v>
      </c>
      <c r="X190" s="34">
        <f t="shared" si="46"/>
        <v>60.8</v>
      </c>
      <c r="Y190" s="17">
        <v>67</v>
      </c>
      <c r="Z190" s="17">
        <f t="shared" si="47"/>
        <v>63.65</v>
      </c>
      <c r="AA190" s="17"/>
      <c r="AB190" s="17"/>
    </row>
    <row r="191" spans="1:28" ht="14.25" customHeight="1">
      <c r="A191" s="5"/>
      <c r="B191" s="76" t="s">
        <v>602</v>
      </c>
      <c r="C191" s="62" t="s">
        <v>533</v>
      </c>
      <c r="D191" s="42">
        <v>60</v>
      </c>
      <c r="E191" s="42">
        <v>64</v>
      </c>
      <c r="F191" s="42">
        <v>67</v>
      </c>
      <c r="G191" s="42" t="s">
        <v>366</v>
      </c>
      <c r="H191" s="97" t="s">
        <v>395</v>
      </c>
      <c r="I191" s="42"/>
      <c r="J191" s="42"/>
      <c r="K191" s="42">
        <f t="shared" si="48"/>
        <v>0</v>
      </c>
      <c r="L191" s="1"/>
      <c r="M191" s="19"/>
      <c r="N191" s="19"/>
      <c r="O191" s="19"/>
      <c r="P191" s="17">
        <f t="shared" si="49"/>
        <v>0</v>
      </c>
      <c r="Q191" s="17" t="str">
        <f t="shared" si="50"/>
        <v/>
      </c>
      <c r="R191" s="17">
        <f t="shared" si="51"/>
        <v>0</v>
      </c>
      <c r="S191" s="17">
        <f t="shared" si="52"/>
        <v>0</v>
      </c>
      <c r="T191" s="17">
        <f t="shared" si="53"/>
        <v>0</v>
      </c>
      <c r="U191" s="33">
        <v>60</v>
      </c>
      <c r="V191" s="34">
        <f t="shared" si="45"/>
        <v>57</v>
      </c>
      <c r="W191" s="17">
        <v>64</v>
      </c>
      <c r="X191" s="34">
        <f t="shared" si="46"/>
        <v>60.8</v>
      </c>
      <c r="Y191" s="17">
        <v>67</v>
      </c>
      <c r="Z191" s="17">
        <f t="shared" si="47"/>
        <v>63.65</v>
      </c>
      <c r="AA191" s="17"/>
      <c r="AB191" s="17"/>
    </row>
    <row r="192" spans="1:28" ht="14.25" customHeight="1">
      <c r="A192" s="5"/>
      <c r="B192" s="76" t="s">
        <v>603</v>
      </c>
      <c r="C192" s="62" t="s">
        <v>533</v>
      </c>
      <c r="D192" s="42">
        <v>60</v>
      </c>
      <c r="E192" s="42">
        <v>64</v>
      </c>
      <c r="F192" s="42">
        <v>67</v>
      </c>
      <c r="G192" s="42" t="s">
        <v>366</v>
      </c>
      <c r="H192" s="97" t="s">
        <v>395</v>
      </c>
      <c r="I192" s="42"/>
      <c r="J192" s="42"/>
      <c r="K192" s="42">
        <f t="shared" si="48"/>
        <v>0</v>
      </c>
      <c r="L192" s="1"/>
      <c r="M192" s="19"/>
      <c r="N192" s="19"/>
      <c r="O192" s="19"/>
      <c r="P192" s="17">
        <f t="shared" si="49"/>
        <v>0</v>
      </c>
      <c r="Q192" s="17" t="str">
        <f t="shared" si="50"/>
        <v/>
      </c>
      <c r="R192" s="17">
        <f t="shared" si="51"/>
        <v>0</v>
      </c>
      <c r="S192" s="17">
        <f t="shared" si="52"/>
        <v>0</v>
      </c>
      <c r="T192" s="17">
        <f t="shared" si="53"/>
        <v>0</v>
      </c>
      <c r="U192" s="33">
        <v>60.03</v>
      </c>
      <c r="V192" s="34">
        <f t="shared" si="45"/>
        <v>57.028500000000001</v>
      </c>
      <c r="W192" s="17">
        <v>64</v>
      </c>
      <c r="X192" s="34">
        <f t="shared" si="46"/>
        <v>60.8</v>
      </c>
      <c r="Y192" s="17">
        <v>67</v>
      </c>
      <c r="Z192" s="17">
        <f t="shared" si="47"/>
        <v>63.65</v>
      </c>
      <c r="AA192" s="17"/>
      <c r="AB192" s="17"/>
    </row>
    <row r="193" spans="1:28" ht="14.25" customHeight="1">
      <c r="A193" s="5"/>
      <c r="B193" s="76" t="s">
        <v>604</v>
      </c>
      <c r="C193" s="62" t="s">
        <v>533</v>
      </c>
      <c r="D193" s="42">
        <v>60</v>
      </c>
      <c r="E193" s="42">
        <v>64</v>
      </c>
      <c r="F193" s="42">
        <v>67</v>
      </c>
      <c r="G193" s="42" t="s">
        <v>366</v>
      </c>
      <c r="H193" s="97" t="s">
        <v>395</v>
      </c>
      <c r="I193" s="42"/>
      <c r="J193" s="42"/>
      <c r="K193" s="42">
        <f t="shared" si="48"/>
        <v>0</v>
      </c>
      <c r="L193" s="1"/>
      <c r="M193" s="19"/>
      <c r="N193" s="19"/>
      <c r="O193" s="19"/>
      <c r="P193" s="17">
        <f t="shared" si="49"/>
        <v>0</v>
      </c>
      <c r="Q193" s="17" t="str">
        <f t="shared" si="50"/>
        <v/>
      </c>
      <c r="R193" s="17">
        <f t="shared" si="51"/>
        <v>0</v>
      </c>
      <c r="S193" s="17">
        <f t="shared" si="52"/>
        <v>0</v>
      </c>
      <c r="T193" s="17">
        <f t="shared" si="53"/>
        <v>0</v>
      </c>
      <c r="U193" s="33">
        <v>60.02</v>
      </c>
      <c r="V193" s="34">
        <f t="shared" si="45"/>
        <v>57.018999999999998</v>
      </c>
      <c r="W193" s="17">
        <v>64</v>
      </c>
      <c r="X193" s="34">
        <f t="shared" si="46"/>
        <v>60.8</v>
      </c>
      <c r="Y193" s="17">
        <v>67</v>
      </c>
      <c r="Z193" s="17">
        <f t="shared" si="47"/>
        <v>63.65</v>
      </c>
      <c r="AA193" s="17"/>
      <c r="AB193" s="17"/>
    </row>
    <row r="194" spans="1:28" ht="14.25" customHeight="1">
      <c r="A194" s="5"/>
      <c r="B194" s="76" t="s">
        <v>605</v>
      </c>
      <c r="C194" s="62" t="s">
        <v>533</v>
      </c>
      <c r="D194" s="42">
        <v>60</v>
      </c>
      <c r="E194" s="42">
        <v>64</v>
      </c>
      <c r="F194" s="42">
        <v>67</v>
      </c>
      <c r="G194" s="42" t="s">
        <v>366</v>
      </c>
      <c r="H194" s="97" t="s">
        <v>395</v>
      </c>
      <c r="I194" s="42"/>
      <c r="J194" s="42"/>
      <c r="K194" s="42">
        <f t="shared" si="48"/>
        <v>0</v>
      </c>
      <c r="L194" s="1"/>
      <c r="M194" s="19"/>
      <c r="N194" s="19"/>
      <c r="O194" s="19"/>
      <c r="P194" s="17">
        <f t="shared" si="49"/>
        <v>0</v>
      </c>
      <c r="Q194" s="17" t="str">
        <f t="shared" si="50"/>
        <v/>
      </c>
      <c r="R194" s="17">
        <f t="shared" si="51"/>
        <v>0</v>
      </c>
      <c r="S194" s="17">
        <f t="shared" si="52"/>
        <v>0</v>
      </c>
      <c r="T194" s="17">
        <f t="shared" si="53"/>
        <v>0</v>
      </c>
      <c r="U194" s="33">
        <v>60.127000000000002</v>
      </c>
      <c r="V194" s="34">
        <f t="shared" si="45"/>
        <v>57.120649999999998</v>
      </c>
      <c r="W194" s="17">
        <v>64</v>
      </c>
      <c r="X194" s="34">
        <f t="shared" si="46"/>
        <v>60.8</v>
      </c>
      <c r="Y194" s="17">
        <v>67</v>
      </c>
      <c r="Z194" s="17">
        <f t="shared" si="47"/>
        <v>63.65</v>
      </c>
      <c r="AA194" s="17"/>
      <c r="AB194" s="17"/>
    </row>
    <row r="195" spans="1:28" ht="14.25" customHeight="1">
      <c r="A195" s="5"/>
      <c r="B195" s="76" t="s">
        <v>606</v>
      </c>
      <c r="C195" s="62" t="s">
        <v>533</v>
      </c>
      <c r="D195" s="42">
        <v>60</v>
      </c>
      <c r="E195" s="42">
        <v>64</v>
      </c>
      <c r="F195" s="42">
        <v>67</v>
      </c>
      <c r="G195" s="42" t="s">
        <v>366</v>
      </c>
      <c r="H195" s="97" t="s">
        <v>395</v>
      </c>
      <c r="I195" s="42"/>
      <c r="J195" s="42"/>
      <c r="K195" s="42">
        <f t="shared" si="48"/>
        <v>0</v>
      </c>
      <c r="L195" s="1"/>
      <c r="M195" s="19"/>
      <c r="N195" s="19"/>
      <c r="O195" s="19"/>
      <c r="P195" s="17">
        <f t="shared" si="49"/>
        <v>0</v>
      </c>
      <c r="Q195" s="17" t="str">
        <f t="shared" si="50"/>
        <v/>
      </c>
      <c r="R195" s="17">
        <f t="shared" si="51"/>
        <v>0</v>
      </c>
      <c r="S195" s="17">
        <f t="shared" si="52"/>
        <v>0</v>
      </c>
      <c r="T195" s="17">
        <f t="shared" si="53"/>
        <v>0</v>
      </c>
      <c r="U195" s="33">
        <v>60.01</v>
      </c>
      <c r="V195" s="34">
        <f t="shared" si="45"/>
        <v>57.009499999999996</v>
      </c>
      <c r="W195" s="17">
        <v>64</v>
      </c>
      <c r="X195" s="34">
        <f t="shared" si="46"/>
        <v>60.8</v>
      </c>
      <c r="Y195" s="17">
        <v>67</v>
      </c>
      <c r="Z195" s="17">
        <f t="shared" si="47"/>
        <v>63.65</v>
      </c>
      <c r="AA195" s="17"/>
      <c r="AB195" s="17"/>
    </row>
    <row r="196" spans="1:28" ht="14.25" customHeight="1">
      <c r="A196" s="5"/>
      <c r="B196" s="76" t="s">
        <v>607</v>
      </c>
      <c r="C196" s="62" t="s">
        <v>533</v>
      </c>
      <c r="D196" s="42">
        <v>60</v>
      </c>
      <c r="E196" s="42">
        <v>64</v>
      </c>
      <c r="F196" s="42">
        <v>67</v>
      </c>
      <c r="G196" s="42" t="s">
        <v>366</v>
      </c>
      <c r="H196" s="97" t="s">
        <v>395</v>
      </c>
      <c r="I196" s="42"/>
      <c r="J196" s="42"/>
      <c r="K196" s="42">
        <f t="shared" si="48"/>
        <v>0</v>
      </c>
      <c r="L196" s="1"/>
      <c r="M196" s="19"/>
      <c r="N196" s="19"/>
      <c r="O196" s="19"/>
      <c r="P196" s="17">
        <f t="shared" si="49"/>
        <v>0</v>
      </c>
      <c r="Q196" s="17" t="str">
        <f t="shared" si="50"/>
        <v/>
      </c>
      <c r="R196" s="17">
        <f t="shared" si="51"/>
        <v>0</v>
      </c>
      <c r="S196" s="17">
        <f t="shared" si="52"/>
        <v>0</v>
      </c>
      <c r="T196" s="17">
        <f t="shared" si="53"/>
        <v>0</v>
      </c>
      <c r="U196" s="33">
        <v>60.128999999999998</v>
      </c>
      <c r="V196" s="34">
        <f t="shared" si="45"/>
        <v>57.122549999999997</v>
      </c>
      <c r="W196" s="17">
        <v>64</v>
      </c>
      <c r="X196" s="34">
        <f t="shared" si="46"/>
        <v>60.8</v>
      </c>
      <c r="Y196" s="17">
        <v>67</v>
      </c>
      <c r="Z196" s="17">
        <f t="shared" si="47"/>
        <v>63.65</v>
      </c>
      <c r="AA196" s="17"/>
      <c r="AB196" s="17"/>
    </row>
    <row r="197" spans="1:28" ht="14.25" customHeight="1">
      <c r="A197" s="5"/>
      <c r="B197" s="76" t="s">
        <v>608</v>
      </c>
      <c r="C197" s="62" t="s">
        <v>533</v>
      </c>
      <c r="D197" s="42">
        <v>60</v>
      </c>
      <c r="E197" s="42">
        <v>64</v>
      </c>
      <c r="F197" s="42">
        <v>67</v>
      </c>
      <c r="G197" s="42" t="s">
        <v>366</v>
      </c>
      <c r="H197" s="97" t="s">
        <v>395</v>
      </c>
      <c r="I197" s="42"/>
      <c r="J197" s="42"/>
      <c r="K197" s="42">
        <f t="shared" si="48"/>
        <v>0</v>
      </c>
      <c r="L197" s="1"/>
      <c r="M197" s="19"/>
      <c r="N197" s="19"/>
      <c r="O197" s="19"/>
      <c r="P197" s="17">
        <f t="shared" si="49"/>
        <v>0</v>
      </c>
      <c r="Q197" s="17" t="str">
        <f t="shared" si="50"/>
        <v/>
      </c>
      <c r="R197" s="17">
        <f t="shared" si="51"/>
        <v>0</v>
      </c>
      <c r="S197" s="17">
        <f t="shared" si="52"/>
        <v>0</v>
      </c>
      <c r="T197" s="17">
        <f t="shared" si="53"/>
        <v>0</v>
      </c>
      <c r="U197" s="33">
        <v>60.04</v>
      </c>
      <c r="V197" s="34">
        <f t="shared" si="45"/>
        <v>57.037999999999997</v>
      </c>
      <c r="W197" s="17">
        <v>64</v>
      </c>
      <c r="X197" s="34">
        <f t="shared" si="46"/>
        <v>60.8</v>
      </c>
      <c r="Y197" s="17">
        <v>67</v>
      </c>
      <c r="Z197" s="17">
        <f t="shared" si="47"/>
        <v>63.65</v>
      </c>
      <c r="AA197" s="17"/>
      <c r="AB197" s="17"/>
    </row>
    <row r="198" spans="1:28" ht="14.25" customHeight="1">
      <c r="A198" s="5"/>
      <c r="B198" s="76" t="s">
        <v>609</v>
      </c>
      <c r="C198" s="62" t="s">
        <v>533</v>
      </c>
      <c r="D198" s="42">
        <v>60</v>
      </c>
      <c r="E198" s="42">
        <v>64</v>
      </c>
      <c r="F198" s="42">
        <v>67</v>
      </c>
      <c r="G198" s="42" t="s">
        <v>366</v>
      </c>
      <c r="H198" s="97" t="s">
        <v>395</v>
      </c>
      <c r="I198" s="42"/>
      <c r="J198" s="42"/>
      <c r="K198" s="42">
        <f t="shared" si="48"/>
        <v>0</v>
      </c>
      <c r="L198" s="1"/>
      <c r="M198" s="19"/>
      <c r="N198" s="19"/>
      <c r="O198" s="19"/>
      <c r="P198" s="17">
        <f t="shared" si="49"/>
        <v>0</v>
      </c>
      <c r="Q198" s="17" t="str">
        <f t="shared" si="50"/>
        <v/>
      </c>
      <c r="R198" s="17">
        <f t="shared" si="51"/>
        <v>0</v>
      </c>
      <c r="S198" s="17">
        <f t="shared" si="52"/>
        <v>0</v>
      </c>
      <c r="T198" s="17">
        <f t="shared" si="53"/>
        <v>0</v>
      </c>
      <c r="U198" s="33">
        <v>60.125</v>
      </c>
      <c r="V198" s="34">
        <f t="shared" si="45"/>
        <v>57.118749999999999</v>
      </c>
      <c r="W198" s="17">
        <v>64</v>
      </c>
      <c r="X198" s="34">
        <f t="shared" si="46"/>
        <v>60.8</v>
      </c>
      <c r="Y198" s="17">
        <v>67</v>
      </c>
      <c r="Z198" s="17">
        <f t="shared" si="47"/>
        <v>63.65</v>
      </c>
      <c r="AA198" s="17"/>
      <c r="AB198" s="17"/>
    </row>
    <row r="199" spans="1:28" ht="14.25" customHeight="1">
      <c r="A199" s="5"/>
      <c r="B199" s="76" t="s">
        <v>610</v>
      </c>
      <c r="C199" s="62" t="s">
        <v>533</v>
      </c>
      <c r="D199" s="42">
        <v>60</v>
      </c>
      <c r="E199" s="42">
        <v>64</v>
      </c>
      <c r="F199" s="42">
        <v>67</v>
      </c>
      <c r="G199" s="42" t="s">
        <v>366</v>
      </c>
      <c r="H199" s="97" t="s">
        <v>395</v>
      </c>
      <c r="I199" s="42"/>
      <c r="J199" s="42"/>
      <c r="K199" s="42">
        <f t="shared" si="48"/>
        <v>0</v>
      </c>
      <c r="L199" s="1"/>
      <c r="M199" s="19"/>
      <c r="N199" s="19"/>
      <c r="O199" s="19"/>
      <c r="P199" s="17">
        <f t="shared" si="49"/>
        <v>0</v>
      </c>
      <c r="Q199" s="17" t="str">
        <f t="shared" si="50"/>
        <v/>
      </c>
      <c r="R199" s="17">
        <f t="shared" si="51"/>
        <v>0</v>
      </c>
      <c r="S199" s="17">
        <f t="shared" si="52"/>
        <v>0</v>
      </c>
      <c r="T199" s="17">
        <f t="shared" si="53"/>
        <v>0</v>
      </c>
      <c r="U199" s="33">
        <v>60.125999999999998</v>
      </c>
      <c r="V199" s="34">
        <f t="shared" si="45"/>
        <v>57.119699999999995</v>
      </c>
      <c r="W199" s="17">
        <v>64</v>
      </c>
      <c r="X199" s="34">
        <f t="shared" si="46"/>
        <v>60.8</v>
      </c>
      <c r="Y199" s="17">
        <v>67</v>
      </c>
      <c r="Z199" s="17">
        <f t="shared" si="47"/>
        <v>63.65</v>
      </c>
      <c r="AA199" s="17"/>
      <c r="AB199" s="17"/>
    </row>
    <row r="200" spans="1:28" ht="14.25" customHeight="1">
      <c r="A200" s="5"/>
      <c r="B200" s="49" t="s">
        <v>35</v>
      </c>
      <c r="C200" s="63"/>
      <c r="D200" s="42">
        <v>208</v>
      </c>
      <c r="E200" s="42">
        <v>222</v>
      </c>
      <c r="F200" s="42">
        <v>234</v>
      </c>
      <c r="G200" s="42" t="s">
        <v>14</v>
      </c>
      <c r="H200" s="97" t="s">
        <v>611</v>
      </c>
      <c r="I200" s="42"/>
      <c r="J200" s="42"/>
      <c r="K200" s="42">
        <f t="shared" si="48"/>
        <v>0</v>
      </c>
      <c r="L200" s="1"/>
      <c r="M200" s="19"/>
      <c r="N200" s="19"/>
      <c r="O200" s="19"/>
      <c r="P200" s="17">
        <f t="shared" si="49"/>
        <v>0</v>
      </c>
      <c r="Q200" s="17" t="str">
        <f t="shared" si="50"/>
        <v/>
      </c>
      <c r="R200" s="17">
        <f t="shared" si="51"/>
        <v>0</v>
      </c>
      <c r="S200" s="17">
        <f t="shared" si="52"/>
        <v>0</v>
      </c>
      <c r="T200" s="17">
        <f t="shared" si="53"/>
        <v>0</v>
      </c>
      <c r="U200" s="33">
        <v>60.173999999999999</v>
      </c>
      <c r="V200" s="34">
        <f t="shared" si="45"/>
        <v>57.165299999999995</v>
      </c>
      <c r="W200" s="17">
        <v>222</v>
      </c>
      <c r="X200" s="34">
        <f t="shared" si="46"/>
        <v>210.89999999999998</v>
      </c>
      <c r="Y200" s="17">
        <v>234</v>
      </c>
      <c r="Z200" s="17">
        <f t="shared" si="47"/>
        <v>222.29999999999998</v>
      </c>
      <c r="AA200" s="17"/>
      <c r="AB200" s="17"/>
    </row>
    <row r="201" spans="1:28" ht="14.25" customHeight="1">
      <c r="A201" s="5"/>
      <c r="B201" s="49" t="s">
        <v>419</v>
      </c>
      <c r="C201" s="63"/>
      <c r="D201" s="42">
        <v>304</v>
      </c>
      <c r="E201" s="42">
        <v>325</v>
      </c>
      <c r="F201" s="42">
        <v>343</v>
      </c>
      <c r="G201" s="42" t="s">
        <v>14</v>
      </c>
      <c r="H201" s="97" t="s">
        <v>611</v>
      </c>
      <c r="I201" s="42"/>
      <c r="J201" s="42"/>
      <c r="K201" s="42">
        <f t="shared" si="48"/>
        <v>0</v>
      </c>
      <c r="L201" s="1"/>
      <c r="M201" s="19"/>
      <c r="N201" s="19"/>
      <c r="O201" s="19"/>
      <c r="P201" s="17">
        <f t="shared" si="49"/>
        <v>0</v>
      </c>
      <c r="Q201" s="17" t="str">
        <f t="shared" si="50"/>
        <v/>
      </c>
      <c r="R201" s="17">
        <f t="shared" si="51"/>
        <v>0</v>
      </c>
      <c r="S201" s="17">
        <f t="shared" si="52"/>
        <v>0</v>
      </c>
      <c r="T201" s="17">
        <f t="shared" si="53"/>
        <v>0</v>
      </c>
      <c r="U201" s="33">
        <v>60.167000000000002</v>
      </c>
      <c r="V201" s="34">
        <f t="shared" si="45"/>
        <v>57.158650000000002</v>
      </c>
      <c r="W201" s="17">
        <v>325</v>
      </c>
      <c r="X201" s="34">
        <f t="shared" si="46"/>
        <v>308.75</v>
      </c>
      <c r="Y201" s="17">
        <v>343</v>
      </c>
      <c r="Z201" s="17">
        <f t="shared" si="47"/>
        <v>325.84999999999997</v>
      </c>
      <c r="AA201" s="17"/>
      <c r="AB201" s="17"/>
    </row>
    <row r="202" spans="1:28" ht="14.25" customHeight="1">
      <c r="A202" s="5"/>
      <c r="B202" s="49" t="s">
        <v>33</v>
      </c>
      <c r="C202" s="63"/>
      <c r="D202" s="42">
        <v>292</v>
      </c>
      <c r="E202" s="42">
        <v>312</v>
      </c>
      <c r="F202" s="42">
        <v>329</v>
      </c>
      <c r="G202" s="42" t="s">
        <v>14</v>
      </c>
      <c r="H202" s="97" t="s">
        <v>611</v>
      </c>
      <c r="I202" s="42"/>
      <c r="J202" s="42"/>
      <c r="K202" s="42">
        <f t="shared" si="48"/>
        <v>0</v>
      </c>
      <c r="L202" s="1"/>
      <c r="M202" s="19"/>
      <c r="N202" s="19"/>
      <c r="O202" s="19"/>
      <c r="P202" s="17">
        <f t="shared" si="49"/>
        <v>0</v>
      </c>
      <c r="Q202" s="17" t="str">
        <f t="shared" si="50"/>
        <v/>
      </c>
      <c r="R202" s="17">
        <f t="shared" si="51"/>
        <v>0</v>
      </c>
      <c r="S202" s="17">
        <f t="shared" si="52"/>
        <v>0</v>
      </c>
      <c r="T202" s="17">
        <f t="shared" si="53"/>
        <v>0</v>
      </c>
      <c r="U202" s="33">
        <v>60.17</v>
      </c>
      <c r="V202" s="34">
        <f t="shared" si="45"/>
        <v>57.161499999999997</v>
      </c>
      <c r="W202" s="17">
        <v>312</v>
      </c>
      <c r="X202" s="34">
        <f t="shared" si="46"/>
        <v>296.39999999999998</v>
      </c>
      <c r="Y202" s="17">
        <v>329</v>
      </c>
      <c r="Z202" s="17">
        <f t="shared" si="47"/>
        <v>312.55</v>
      </c>
      <c r="AA202" s="17"/>
      <c r="AB202" s="17"/>
    </row>
    <row r="203" spans="1:28" ht="14.25" customHeight="1">
      <c r="A203" s="5"/>
      <c r="B203" s="49" t="s">
        <v>612</v>
      </c>
      <c r="C203" s="63"/>
      <c r="D203" s="42">
        <v>109</v>
      </c>
      <c r="E203" s="42">
        <v>116</v>
      </c>
      <c r="F203" s="42">
        <v>123</v>
      </c>
      <c r="G203" s="42" t="s">
        <v>14</v>
      </c>
      <c r="H203" s="97" t="s">
        <v>611</v>
      </c>
      <c r="I203" s="42"/>
      <c r="J203" s="42"/>
      <c r="K203" s="42">
        <f t="shared" si="48"/>
        <v>0</v>
      </c>
      <c r="L203" s="1"/>
      <c r="M203" s="19"/>
      <c r="N203" s="19"/>
      <c r="O203" s="19"/>
      <c r="P203" s="17">
        <f t="shared" si="49"/>
        <v>0</v>
      </c>
      <c r="Q203" s="17" t="str">
        <f t="shared" si="50"/>
        <v/>
      </c>
      <c r="R203" s="17">
        <f t="shared" si="51"/>
        <v>0</v>
      </c>
      <c r="S203" s="17">
        <f t="shared" si="52"/>
        <v>0</v>
      </c>
      <c r="T203" s="17">
        <f t="shared" si="53"/>
        <v>0</v>
      </c>
      <c r="U203" s="33">
        <v>60.173000000000002</v>
      </c>
      <c r="V203" s="34">
        <f t="shared" si="45"/>
        <v>57.164349999999999</v>
      </c>
      <c r="W203" s="17">
        <v>116</v>
      </c>
      <c r="X203" s="34">
        <f t="shared" si="46"/>
        <v>110.19999999999999</v>
      </c>
      <c r="Y203" s="17">
        <v>123</v>
      </c>
      <c r="Z203" s="17">
        <f t="shared" si="47"/>
        <v>116.85</v>
      </c>
      <c r="AA203" s="17"/>
      <c r="AB203" s="17"/>
    </row>
    <row r="204" spans="1:28" ht="14.25" customHeight="1">
      <c r="A204" s="5"/>
      <c r="B204" s="49" t="s">
        <v>34</v>
      </c>
      <c r="C204" s="63"/>
      <c r="D204" s="42">
        <v>158</v>
      </c>
      <c r="E204" s="42">
        <v>169</v>
      </c>
      <c r="F204" s="42">
        <v>178</v>
      </c>
      <c r="G204" s="42" t="s">
        <v>14</v>
      </c>
      <c r="H204" s="97" t="s">
        <v>611</v>
      </c>
      <c r="I204" s="42"/>
      <c r="J204" s="42"/>
      <c r="K204" s="42">
        <f t="shared" si="48"/>
        <v>0</v>
      </c>
      <c r="L204" s="1"/>
      <c r="M204" s="19"/>
      <c r="N204" s="19"/>
      <c r="O204" s="19"/>
      <c r="P204" s="17">
        <f t="shared" si="49"/>
        <v>0</v>
      </c>
      <c r="Q204" s="17" t="str">
        <f t="shared" si="50"/>
        <v/>
      </c>
      <c r="R204" s="17">
        <f t="shared" si="51"/>
        <v>0</v>
      </c>
      <c r="S204" s="17">
        <f t="shared" si="52"/>
        <v>0</v>
      </c>
      <c r="T204" s="17">
        <f t="shared" si="53"/>
        <v>0</v>
      </c>
      <c r="U204" s="33">
        <v>60.179000000000002</v>
      </c>
      <c r="V204" s="34">
        <f t="shared" si="45"/>
        <v>57.170049999999996</v>
      </c>
      <c r="W204" s="17">
        <v>169</v>
      </c>
      <c r="X204" s="34">
        <f t="shared" si="46"/>
        <v>160.54999999999998</v>
      </c>
      <c r="Y204" s="17">
        <v>178</v>
      </c>
      <c r="Z204" s="17">
        <f t="shared" si="47"/>
        <v>169.1</v>
      </c>
      <c r="AA204" s="17"/>
      <c r="AB204" s="17"/>
    </row>
    <row r="205" spans="1:28" ht="14.25" customHeight="1">
      <c r="A205" s="5"/>
      <c r="B205" s="76" t="s">
        <v>421</v>
      </c>
      <c r="C205" s="62" t="s">
        <v>533</v>
      </c>
      <c r="D205" s="42">
        <v>750</v>
      </c>
      <c r="E205" s="42">
        <v>801</v>
      </c>
      <c r="F205" s="42">
        <v>844</v>
      </c>
      <c r="G205" s="42" t="s">
        <v>14</v>
      </c>
      <c r="H205" s="97" t="s">
        <v>613</v>
      </c>
      <c r="I205" s="42"/>
      <c r="J205" s="42"/>
      <c r="K205" s="42">
        <f t="shared" si="48"/>
        <v>0</v>
      </c>
      <c r="L205" s="1"/>
      <c r="M205" s="19"/>
      <c r="N205" s="19"/>
      <c r="O205" s="19"/>
      <c r="P205" s="17">
        <f t="shared" si="49"/>
        <v>0</v>
      </c>
      <c r="Q205" s="17" t="str">
        <f t="shared" si="50"/>
        <v/>
      </c>
      <c r="R205" s="17">
        <f t="shared" si="51"/>
        <v>0</v>
      </c>
      <c r="S205" s="17">
        <f t="shared" si="52"/>
        <v>0</v>
      </c>
      <c r="T205" s="17">
        <f t="shared" si="53"/>
        <v>0</v>
      </c>
      <c r="U205" s="33">
        <v>60.176000000000002</v>
      </c>
      <c r="V205" s="34">
        <f t="shared" si="45"/>
        <v>57.167200000000001</v>
      </c>
      <c r="W205" s="17">
        <v>801</v>
      </c>
      <c r="X205" s="34">
        <f t="shared" si="46"/>
        <v>760.94999999999993</v>
      </c>
      <c r="Y205" s="17">
        <v>844</v>
      </c>
      <c r="Z205" s="17">
        <f t="shared" si="47"/>
        <v>801.8</v>
      </c>
      <c r="AA205" s="17"/>
      <c r="AB205" s="17"/>
    </row>
    <row r="206" spans="1:28" ht="14.25" customHeight="1">
      <c r="A206" s="5"/>
      <c r="B206" s="76" t="s">
        <v>418</v>
      </c>
      <c r="C206" s="62" t="s">
        <v>533</v>
      </c>
      <c r="D206" s="42">
        <v>170</v>
      </c>
      <c r="E206" s="42">
        <v>182</v>
      </c>
      <c r="F206" s="42">
        <v>195</v>
      </c>
      <c r="G206" s="42" t="s">
        <v>359</v>
      </c>
      <c r="H206" s="97" t="s">
        <v>459</v>
      </c>
      <c r="I206" s="42"/>
      <c r="J206" s="42"/>
      <c r="K206" s="42">
        <f t="shared" si="48"/>
        <v>0</v>
      </c>
      <c r="L206" s="1"/>
      <c r="M206" s="19"/>
      <c r="N206" s="19"/>
      <c r="O206" s="19"/>
      <c r="P206" s="17">
        <f t="shared" si="49"/>
        <v>0</v>
      </c>
      <c r="Q206" s="17" t="str">
        <f t="shared" si="50"/>
        <v/>
      </c>
      <c r="R206" s="17">
        <f t="shared" si="51"/>
        <v>0</v>
      </c>
      <c r="S206" s="17">
        <f t="shared" si="52"/>
        <v>0</v>
      </c>
      <c r="T206" s="17">
        <f t="shared" si="53"/>
        <v>0</v>
      </c>
      <c r="U206" s="33">
        <v>60.124000000000002</v>
      </c>
      <c r="V206" s="34">
        <f t="shared" si="45"/>
        <v>57.117800000000003</v>
      </c>
      <c r="W206" s="17">
        <v>182</v>
      </c>
      <c r="X206" s="34">
        <f t="shared" si="46"/>
        <v>172.9</v>
      </c>
      <c r="Y206" s="17">
        <v>195</v>
      </c>
      <c r="Z206" s="17">
        <f t="shared" si="47"/>
        <v>185.25</v>
      </c>
      <c r="AA206" s="17"/>
      <c r="AB206" s="17"/>
    </row>
    <row r="207" spans="1:28" ht="14.25" customHeight="1">
      <c r="A207" s="5"/>
      <c r="B207" s="76" t="s">
        <v>614</v>
      </c>
      <c r="C207" s="62" t="s">
        <v>533</v>
      </c>
      <c r="D207" s="42">
        <v>180</v>
      </c>
      <c r="E207" s="42">
        <v>194</v>
      </c>
      <c r="F207" s="42">
        <v>206</v>
      </c>
      <c r="G207" s="42" t="s">
        <v>14</v>
      </c>
      <c r="H207" s="97" t="s">
        <v>615</v>
      </c>
      <c r="I207" s="42"/>
      <c r="J207" s="42"/>
      <c r="K207" s="42">
        <f t="shared" si="48"/>
        <v>0</v>
      </c>
      <c r="L207" s="1"/>
      <c r="M207" s="19"/>
      <c r="N207" s="19"/>
      <c r="O207" s="19"/>
      <c r="P207" s="17">
        <f t="shared" si="49"/>
        <v>0</v>
      </c>
      <c r="Q207" s="17" t="str">
        <f t="shared" si="50"/>
        <v/>
      </c>
      <c r="R207" s="17">
        <f t="shared" si="51"/>
        <v>0</v>
      </c>
      <c r="S207" s="17">
        <f t="shared" si="52"/>
        <v>0</v>
      </c>
      <c r="T207" s="17">
        <f t="shared" si="53"/>
        <v>0</v>
      </c>
      <c r="U207" s="33">
        <v>60.137</v>
      </c>
      <c r="V207" s="34">
        <f t="shared" si="45"/>
        <v>57.13015</v>
      </c>
      <c r="W207" s="17">
        <v>194</v>
      </c>
      <c r="X207" s="34">
        <f t="shared" si="46"/>
        <v>184.29999999999998</v>
      </c>
      <c r="Y207" s="17">
        <v>206</v>
      </c>
      <c r="Z207" s="17">
        <f t="shared" si="47"/>
        <v>195.7</v>
      </c>
      <c r="AA207" s="17"/>
      <c r="AB207" s="17"/>
    </row>
    <row r="208" spans="1:28" ht="14.25" customHeight="1">
      <c r="A208" s="5"/>
      <c r="B208" s="49" t="s">
        <v>32</v>
      </c>
      <c r="C208" s="63"/>
      <c r="D208" s="42">
        <v>741</v>
      </c>
      <c r="E208" s="42">
        <v>792</v>
      </c>
      <c r="F208" s="42">
        <v>834</v>
      </c>
      <c r="G208" s="42" t="s">
        <v>14</v>
      </c>
      <c r="H208" s="97" t="s">
        <v>611</v>
      </c>
      <c r="I208" s="42"/>
      <c r="J208" s="42"/>
      <c r="K208" s="42">
        <f t="shared" si="48"/>
        <v>0</v>
      </c>
      <c r="L208" s="1"/>
      <c r="M208" s="19"/>
      <c r="N208" s="19"/>
      <c r="O208" s="19"/>
      <c r="P208" s="17">
        <f t="shared" si="49"/>
        <v>0</v>
      </c>
      <c r="Q208" s="17" t="str">
        <f t="shared" si="50"/>
        <v/>
      </c>
      <c r="R208" s="17">
        <f t="shared" si="51"/>
        <v>0</v>
      </c>
      <c r="S208" s="17">
        <f t="shared" si="52"/>
        <v>0</v>
      </c>
      <c r="T208" s="17">
        <f t="shared" si="53"/>
        <v>0</v>
      </c>
      <c r="U208" s="33">
        <v>60.165999999999997</v>
      </c>
      <c r="V208" s="34">
        <f t="shared" si="45"/>
        <v>57.157699999999991</v>
      </c>
      <c r="W208" s="17">
        <v>792</v>
      </c>
      <c r="X208" s="34">
        <f t="shared" si="46"/>
        <v>752.4</v>
      </c>
      <c r="Y208" s="17">
        <v>834</v>
      </c>
      <c r="Z208" s="17">
        <f t="shared" si="47"/>
        <v>792.3</v>
      </c>
      <c r="AA208" s="17"/>
      <c r="AB208" s="17"/>
    </row>
    <row r="209" spans="1:28" ht="14.25" customHeight="1">
      <c r="A209" s="5"/>
      <c r="B209" s="49" t="s">
        <v>422</v>
      </c>
      <c r="C209" s="63"/>
      <c r="D209" s="42">
        <v>249</v>
      </c>
      <c r="E209" s="42">
        <v>267</v>
      </c>
      <c r="F209" s="42">
        <v>281</v>
      </c>
      <c r="G209" s="42" t="s">
        <v>14</v>
      </c>
      <c r="H209" s="97" t="s">
        <v>613</v>
      </c>
      <c r="I209" s="42"/>
      <c r="J209" s="42"/>
      <c r="K209" s="42">
        <f t="shared" si="48"/>
        <v>0</v>
      </c>
      <c r="L209" s="1"/>
      <c r="M209" s="19"/>
      <c r="N209" s="19"/>
      <c r="O209" s="19"/>
      <c r="P209" s="17">
        <f t="shared" si="49"/>
        <v>0</v>
      </c>
      <c r="Q209" s="17" t="str">
        <f t="shared" si="50"/>
        <v/>
      </c>
      <c r="R209" s="17">
        <f t="shared" si="51"/>
        <v>0</v>
      </c>
      <c r="S209" s="17">
        <f t="shared" si="52"/>
        <v>0</v>
      </c>
      <c r="T209" s="17">
        <f t="shared" si="53"/>
        <v>0</v>
      </c>
      <c r="U209" s="33">
        <v>60.177999999999997</v>
      </c>
      <c r="V209" s="34">
        <f t="shared" si="45"/>
        <v>57.169099999999993</v>
      </c>
      <c r="W209" s="17">
        <v>267</v>
      </c>
      <c r="X209" s="34">
        <f t="shared" si="46"/>
        <v>253.64999999999998</v>
      </c>
      <c r="Y209" s="17">
        <v>281</v>
      </c>
      <c r="Z209" s="17">
        <f t="shared" si="47"/>
        <v>266.95</v>
      </c>
      <c r="AA209" s="17"/>
      <c r="AB209" s="17"/>
    </row>
    <row r="210" spans="1:28" ht="14.25" customHeight="1">
      <c r="A210" s="5"/>
      <c r="B210" s="49" t="s">
        <v>40</v>
      </c>
      <c r="C210" s="63"/>
      <c r="D210" s="42">
        <v>1235</v>
      </c>
      <c r="E210" s="42">
        <v>1320</v>
      </c>
      <c r="F210" s="42">
        <v>1390</v>
      </c>
      <c r="G210" s="42" t="s">
        <v>14</v>
      </c>
      <c r="H210" s="97" t="s">
        <v>613</v>
      </c>
      <c r="I210" s="42"/>
      <c r="J210" s="42"/>
      <c r="K210" s="42">
        <f t="shared" si="48"/>
        <v>0</v>
      </c>
      <c r="L210" s="1"/>
      <c r="M210" s="19"/>
      <c r="N210" s="19"/>
      <c r="O210" s="19"/>
      <c r="P210" s="17">
        <f t="shared" si="49"/>
        <v>0</v>
      </c>
      <c r="Q210" s="17" t="str">
        <f t="shared" si="50"/>
        <v/>
      </c>
      <c r="R210" s="17">
        <f t="shared" si="51"/>
        <v>0</v>
      </c>
      <c r="S210" s="17">
        <f t="shared" si="52"/>
        <v>0</v>
      </c>
      <c r="T210" s="17">
        <f t="shared" si="53"/>
        <v>0</v>
      </c>
      <c r="U210" s="33">
        <v>60.174999999999997</v>
      </c>
      <c r="V210" s="34">
        <f t="shared" si="45"/>
        <v>57.166249999999998</v>
      </c>
      <c r="W210" s="17">
        <v>1320</v>
      </c>
      <c r="X210" s="34">
        <f t="shared" si="46"/>
        <v>1254</v>
      </c>
      <c r="Y210" s="17">
        <v>1390</v>
      </c>
      <c r="Z210" s="17">
        <f t="shared" si="47"/>
        <v>1320.5</v>
      </c>
      <c r="AA210" s="17"/>
      <c r="AB210" s="17"/>
    </row>
    <row r="211" spans="1:28" ht="14.25" customHeight="1">
      <c r="A211" s="5"/>
      <c r="B211" s="76" t="s">
        <v>544</v>
      </c>
      <c r="C211" s="62" t="s">
        <v>533</v>
      </c>
      <c r="D211" s="42">
        <v>243</v>
      </c>
      <c r="E211" s="42">
        <v>260</v>
      </c>
      <c r="F211" s="42">
        <v>274</v>
      </c>
      <c r="G211" s="42" t="s">
        <v>366</v>
      </c>
      <c r="H211" s="97" t="s">
        <v>460</v>
      </c>
      <c r="I211" s="42"/>
      <c r="J211" s="42"/>
      <c r="K211" s="42">
        <f t="shared" si="48"/>
        <v>0</v>
      </c>
      <c r="L211" s="1"/>
      <c r="M211" s="19"/>
      <c r="N211" s="19"/>
      <c r="O211" s="19"/>
      <c r="P211" s="17">
        <f t="shared" si="49"/>
        <v>0</v>
      </c>
      <c r="Q211" s="17" t="str">
        <f t="shared" si="50"/>
        <v/>
      </c>
      <c r="R211" s="17">
        <f t="shared" si="51"/>
        <v>0</v>
      </c>
      <c r="S211" s="17">
        <f t="shared" si="52"/>
        <v>0</v>
      </c>
      <c r="T211" s="17">
        <f t="shared" si="53"/>
        <v>0</v>
      </c>
      <c r="U211" s="33">
        <v>60.177</v>
      </c>
      <c r="V211" s="34">
        <f t="shared" si="45"/>
        <v>57.168149999999997</v>
      </c>
      <c r="W211" s="17">
        <v>260</v>
      </c>
      <c r="X211" s="34">
        <f t="shared" si="46"/>
        <v>247</v>
      </c>
      <c r="Y211" s="17">
        <v>274</v>
      </c>
      <c r="Z211" s="17">
        <f t="shared" si="47"/>
        <v>260.3</v>
      </c>
      <c r="AA211" s="17"/>
      <c r="AB211" s="17"/>
    </row>
    <row r="212" spans="1:28" ht="14.25" customHeight="1">
      <c r="A212" s="5"/>
      <c r="B212" s="76" t="s">
        <v>420</v>
      </c>
      <c r="C212" s="62" t="s">
        <v>533</v>
      </c>
      <c r="D212" s="42">
        <v>243</v>
      </c>
      <c r="E212" s="42">
        <v>260</v>
      </c>
      <c r="F212" s="42">
        <v>274</v>
      </c>
      <c r="G212" s="42" t="s">
        <v>14</v>
      </c>
      <c r="H212" s="97" t="s">
        <v>460</v>
      </c>
      <c r="I212" s="42"/>
      <c r="J212" s="42"/>
      <c r="K212" s="42">
        <f t="shared" si="48"/>
        <v>0</v>
      </c>
      <c r="L212" s="1"/>
      <c r="M212" s="19"/>
      <c r="N212" s="19"/>
      <c r="O212" s="19"/>
      <c r="P212" s="17">
        <f t="shared" si="49"/>
        <v>0</v>
      </c>
      <c r="Q212" s="17" t="str">
        <f t="shared" si="50"/>
        <v/>
      </c>
      <c r="R212" s="17">
        <f t="shared" si="51"/>
        <v>0</v>
      </c>
      <c r="S212" s="17">
        <f t="shared" si="52"/>
        <v>0</v>
      </c>
      <c r="T212" s="17">
        <f t="shared" si="53"/>
        <v>0</v>
      </c>
      <c r="U212" s="33">
        <v>60.18</v>
      </c>
      <c r="V212" s="34">
        <f t="shared" si="45"/>
        <v>57.170999999999999</v>
      </c>
      <c r="W212" s="17">
        <v>260</v>
      </c>
      <c r="X212" s="34">
        <f t="shared" si="46"/>
        <v>247</v>
      </c>
      <c r="Y212" s="17">
        <v>274</v>
      </c>
      <c r="Z212" s="17">
        <f t="shared" si="47"/>
        <v>260.3</v>
      </c>
      <c r="AA212" s="17"/>
      <c r="AB212" s="17"/>
    </row>
    <row r="213" spans="1:28" ht="14.25" customHeight="1">
      <c r="A213" s="5"/>
      <c r="B213" s="76" t="s">
        <v>900</v>
      </c>
      <c r="C213" s="62" t="s">
        <v>533</v>
      </c>
      <c r="D213" s="42">
        <v>243</v>
      </c>
      <c r="E213" s="42">
        <v>260</v>
      </c>
      <c r="F213" s="42">
        <v>274</v>
      </c>
      <c r="G213" s="42" t="s">
        <v>14</v>
      </c>
      <c r="H213" s="97" t="s">
        <v>460</v>
      </c>
      <c r="I213" s="42"/>
      <c r="J213" s="42"/>
      <c r="K213" s="42">
        <f t="shared" si="48"/>
        <v>0</v>
      </c>
      <c r="L213" s="1"/>
      <c r="M213" s="19"/>
      <c r="N213" s="19"/>
      <c r="O213" s="19"/>
      <c r="P213" s="17">
        <f t="shared" si="49"/>
        <v>0</v>
      </c>
      <c r="Q213" s="17" t="str">
        <f t="shared" si="50"/>
        <v/>
      </c>
      <c r="R213" s="17">
        <f t="shared" si="51"/>
        <v>0</v>
      </c>
      <c r="S213" s="17">
        <f t="shared" si="52"/>
        <v>0</v>
      </c>
      <c r="T213" s="17">
        <f t="shared" si="53"/>
        <v>0</v>
      </c>
      <c r="U213" s="33">
        <v>60.170999999999999</v>
      </c>
      <c r="V213" s="34">
        <f t="shared" si="45"/>
        <v>57.16245</v>
      </c>
      <c r="W213" s="17">
        <v>260</v>
      </c>
      <c r="X213" s="34">
        <f t="shared" si="46"/>
        <v>247</v>
      </c>
      <c r="Y213" s="17">
        <v>274</v>
      </c>
      <c r="Z213" s="17">
        <f t="shared" si="47"/>
        <v>260.3</v>
      </c>
      <c r="AA213" s="17"/>
      <c r="AB213" s="17"/>
    </row>
    <row r="214" spans="1:28" ht="14.25" customHeight="1">
      <c r="A214" s="5"/>
      <c r="B214" s="71" t="s">
        <v>616</v>
      </c>
      <c r="C214" s="58"/>
      <c r="D214" s="24"/>
      <c r="E214" s="24"/>
      <c r="F214" s="24" t="s">
        <v>851</v>
      </c>
      <c r="G214" s="24"/>
      <c r="H214" s="95"/>
      <c r="I214" s="37"/>
      <c r="J214" s="24"/>
      <c r="K214" s="24"/>
      <c r="L214" s="1"/>
      <c r="M214" s="19"/>
      <c r="N214" s="19"/>
      <c r="O214" s="19"/>
      <c r="P214" s="17">
        <f t="shared" si="49"/>
        <v>0</v>
      </c>
      <c r="Q214" s="17" t="str">
        <f t="shared" si="50"/>
        <v/>
      </c>
      <c r="R214" s="17">
        <f t="shared" si="51"/>
        <v>0</v>
      </c>
      <c r="S214" s="17">
        <f t="shared" si="52"/>
        <v>0</v>
      </c>
      <c r="T214" s="17">
        <f t="shared" si="53"/>
        <v>0</v>
      </c>
      <c r="U214" s="33"/>
      <c r="V214" s="34">
        <f t="shared" si="45"/>
        <v>0</v>
      </c>
      <c r="W214" s="17"/>
      <c r="X214" s="34">
        <f t="shared" si="46"/>
        <v>0</v>
      </c>
      <c r="Y214" s="17"/>
      <c r="Z214" s="17">
        <f t="shared" si="47"/>
        <v>0</v>
      </c>
      <c r="AA214" s="17"/>
      <c r="AB214" s="17"/>
    </row>
    <row r="215" spans="1:28" ht="14.25" customHeight="1">
      <c r="A215" s="5"/>
      <c r="B215" s="49" t="s">
        <v>47</v>
      </c>
      <c r="C215" s="63"/>
      <c r="D215" s="42">
        <v>86</v>
      </c>
      <c r="E215" s="42">
        <v>82</v>
      </c>
      <c r="F215" s="42">
        <v>99</v>
      </c>
      <c r="G215" s="42" t="s">
        <v>14</v>
      </c>
      <c r="H215" s="97" t="s">
        <v>397</v>
      </c>
      <c r="I215" s="42"/>
      <c r="J215" s="42"/>
      <c r="K215" s="42">
        <f t="shared" si="48"/>
        <v>0</v>
      </c>
      <c r="L215" s="1"/>
      <c r="M215" s="19"/>
      <c r="N215" s="19"/>
      <c r="O215" s="19"/>
      <c r="P215" s="17">
        <f t="shared" si="49"/>
        <v>0</v>
      </c>
      <c r="Q215" s="17" t="str">
        <f t="shared" si="50"/>
        <v/>
      </c>
      <c r="R215" s="17">
        <f t="shared" si="51"/>
        <v>0</v>
      </c>
      <c r="S215" s="17">
        <f t="shared" si="52"/>
        <v>0</v>
      </c>
      <c r="T215" s="17">
        <f t="shared" si="53"/>
        <v>0</v>
      </c>
      <c r="U215" s="33">
        <v>60.277000000000001</v>
      </c>
      <c r="V215" s="34">
        <f t="shared" si="45"/>
        <v>57.263149999999996</v>
      </c>
      <c r="W215" s="17">
        <v>82</v>
      </c>
      <c r="X215" s="34">
        <f t="shared" si="46"/>
        <v>77.899999999999991</v>
      </c>
      <c r="Y215" s="17">
        <v>87</v>
      </c>
      <c r="Z215" s="17">
        <f t="shared" si="47"/>
        <v>82.649999999999991</v>
      </c>
      <c r="AA215" s="17"/>
      <c r="AB215" s="17"/>
    </row>
    <row r="216" spans="1:28" ht="14.25" customHeight="1">
      <c r="A216" s="5"/>
      <c r="B216" s="49" t="s">
        <v>46</v>
      </c>
      <c r="C216" s="63"/>
      <c r="D216" s="42">
        <v>86</v>
      </c>
      <c r="E216" s="42">
        <v>92</v>
      </c>
      <c r="F216" s="42">
        <v>98</v>
      </c>
      <c r="G216" s="42" t="s">
        <v>14</v>
      </c>
      <c r="H216" s="97" t="s">
        <v>397</v>
      </c>
      <c r="I216" s="42"/>
      <c r="J216" s="42"/>
      <c r="K216" s="42">
        <f t="shared" si="48"/>
        <v>0</v>
      </c>
      <c r="L216" s="1"/>
      <c r="M216" s="19"/>
      <c r="N216" s="19"/>
      <c r="O216" s="19"/>
      <c r="P216" s="17">
        <f t="shared" si="49"/>
        <v>0</v>
      </c>
      <c r="Q216" s="17" t="str">
        <f t="shared" si="50"/>
        <v/>
      </c>
      <c r="R216" s="17">
        <f t="shared" si="51"/>
        <v>0</v>
      </c>
      <c r="S216" s="17">
        <f t="shared" si="52"/>
        <v>0</v>
      </c>
      <c r="T216" s="17">
        <f t="shared" si="53"/>
        <v>0</v>
      </c>
      <c r="U216" s="33">
        <v>60.253</v>
      </c>
      <c r="V216" s="34">
        <f t="shared" si="45"/>
        <v>57.240349999999999</v>
      </c>
      <c r="W216" s="17">
        <v>92</v>
      </c>
      <c r="X216" s="34">
        <f t="shared" si="46"/>
        <v>87.399999999999991</v>
      </c>
      <c r="Y216" s="17">
        <v>98</v>
      </c>
      <c r="Z216" s="17">
        <f t="shared" si="47"/>
        <v>93.1</v>
      </c>
      <c r="AA216" s="17"/>
      <c r="AB216" s="17"/>
    </row>
    <row r="217" spans="1:28" ht="14.25" customHeight="1">
      <c r="A217" s="5"/>
      <c r="B217" s="49" t="s">
        <v>398</v>
      </c>
      <c r="C217" s="63"/>
      <c r="D217" s="42">
        <v>89</v>
      </c>
      <c r="E217" s="42">
        <v>94</v>
      </c>
      <c r="F217" s="42">
        <v>102</v>
      </c>
      <c r="G217" s="42" t="s">
        <v>14</v>
      </c>
      <c r="H217" s="97" t="s">
        <v>397</v>
      </c>
      <c r="I217" s="42"/>
      <c r="J217" s="42"/>
      <c r="K217" s="42">
        <f t="shared" si="48"/>
        <v>0</v>
      </c>
      <c r="L217" s="1"/>
      <c r="M217" s="19"/>
      <c r="N217" s="19"/>
      <c r="O217" s="19"/>
      <c r="P217" s="17">
        <f t="shared" si="49"/>
        <v>0</v>
      </c>
      <c r="Q217" s="17" t="str">
        <f t="shared" si="50"/>
        <v/>
      </c>
      <c r="R217" s="17">
        <f t="shared" si="51"/>
        <v>0</v>
      </c>
      <c r="S217" s="17">
        <f t="shared" si="52"/>
        <v>0</v>
      </c>
      <c r="T217" s="17">
        <f t="shared" si="53"/>
        <v>0</v>
      </c>
      <c r="U217" s="33">
        <v>60.292999999999999</v>
      </c>
      <c r="V217" s="34">
        <f t="shared" si="45"/>
        <v>57.278349999999996</v>
      </c>
      <c r="W217" s="17">
        <v>94</v>
      </c>
      <c r="X217" s="34">
        <f t="shared" si="46"/>
        <v>89.3</v>
      </c>
      <c r="Y217" s="17">
        <v>100</v>
      </c>
      <c r="Z217" s="17">
        <f t="shared" si="47"/>
        <v>95</v>
      </c>
      <c r="AA217" s="17"/>
      <c r="AB217" s="17"/>
    </row>
    <row r="218" spans="1:28" ht="14.25" customHeight="1">
      <c r="A218" s="5"/>
      <c r="B218" s="49" t="s">
        <v>44</v>
      </c>
      <c r="C218" s="63"/>
      <c r="D218" s="42">
        <v>146</v>
      </c>
      <c r="E218" s="42">
        <v>156</v>
      </c>
      <c r="F218" s="42">
        <v>178</v>
      </c>
      <c r="G218" s="42" t="s">
        <v>14</v>
      </c>
      <c r="H218" s="97" t="s">
        <v>617</v>
      </c>
      <c r="I218" s="42"/>
      <c r="J218" s="42"/>
      <c r="K218" s="42">
        <f t="shared" si="48"/>
        <v>0</v>
      </c>
      <c r="L218" s="1"/>
      <c r="M218" s="19"/>
      <c r="N218" s="19"/>
      <c r="O218" s="19"/>
      <c r="P218" s="17">
        <f t="shared" si="49"/>
        <v>0</v>
      </c>
      <c r="Q218" s="17" t="str">
        <f t="shared" si="50"/>
        <v/>
      </c>
      <c r="R218" s="17">
        <f t="shared" si="51"/>
        <v>0</v>
      </c>
      <c r="S218" s="17">
        <f t="shared" si="52"/>
        <v>0</v>
      </c>
      <c r="T218" s="17">
        <f t="shared" si="53"/>
        <v>0</v>
      </c>
      <c r="U218" s="33">
        <v>60.246000000000002</v>
      </c>
      <c r="V218" s="34">
        <f t="shared" si="45"/>
        <v>57.233699999999999</v>
      </c>
      <c r="W218" s="17">
        <v>156</v>
      </c>
      <c r="X218" s="34">
        <f t="shared" si="46"/>
        <v>148.19999999999999</v>
      </c>
      <c r="Y218" s="17">
        <v>164</v>
      </c>
      <c r="Z218" s="17">
        <f t="shared" si="47"/>
        <v>155.79999999999998</v>
      </c>
      <c r="AA218" s="17"/>
      <c r="AB218" s="17"/>
    </row>
    <row r="219" spans="1:28" ht="14.25" customHeight="1">
      <c r="A219" s="5"/>
      <c r="B219" s="49" t="s">
        <v>45</v>
      </c>
      <c r="C219" s="63"/>
      <c r="D219" s="42">
        <v>146</v>
      </c>
      <c r="E219" s="42">
        <v>156</v>
      </c>
      <c r="F219" s="42">
        <v>178</v>
      </c>
      <c r="G219" s="42" t="s">
        <v>14</v>
      </c>
      <c r="H219" s="97" t="s">
        <v>617</v>
      </c>
      <c r="I219" s="42"/>
      <c r="J219" s="42"/>
      <c r="K219" s="42">
        <f t="shared" si="48"/>
        <v>0</v>
      </c>
      <c r="L219" s="1"/>
      <c r="M219" s="19"/>
      <c r="N219" s="19"/>
      <c r="O219" s="19"/>
      <c r="P219" s="17">
        <f t="shared" si="49"/>
        <v>0</v>
      </c>
      <c r="Q219" s="17" t="str">
        <f t="shared" si="50"/>
        <v/>
      </c>
      <c r="R219" s="17">
        <f t="shared" si="51"/>
        <v>0</v>
      </c>
      <c r="S219" s="17">
        <f t="shared" si="52"/>
        <v>0</v>
      </c>
      <c r="T219" s="17">
        <f t="shared" si="53"/>
        <v>0</v>
      </c>
      <c r="U219" s="33">
        <v>60.261000000000003</v>
      </c>
      <c r="V219" s="34">
        <f t="shared" si="45"/>
        <v>57.247950000000003</v>
      </c>
      <c r="W219" s="17">
        <v>156</v>
      </c>
      <c r="X219" s="34">
        <f t="shared" si="46"/>
        <v>148.19999999999999</v>
      </c>
      <c r="Y219" s="17">
        <v>164</v>
      </c>
      <c r="Z219" s="17">
        <f t="shared" si="47"/>
        <v>155.79999999999998</v>
      </c>
      <c r="AA219" s="17"/>
      <c r="AB219" s="17"/>
    </row>
    <row r="220" spans="1:28" ht="14.25" customHeight="1">
      <c r="A220" s="5"/>
      <c r="B220" s="49" t="s">
        <v>618</v>
      </c>
      <c r="C220" s="63"/>
      <c r="D220" s="42">
        <v>146</v>
      </c>
      <c r="E220" s="42">
        <v>156</v>
      </c>
      <c r="F220" s="42">
        <v>178</v>
      </c>
      <c r="G220" s="42" t="s">
        <v>14</v>
      </c>
      <c r="H220" s="97" t="s">
        <v>617</v>
      </c>
      <c r="I220" s="42"/>
      <c r="J220" s="42"/>
      <c r="K220" s="42">
        <f t="shared" si="48"/>
        <v>0</v>
      </c>
      <c r="L220" s="1"/>
      <c r="M220" s="19"/>
      <c r="N220" s="19"/>
      <c r="O220" s="19"/>
      <c r="P220" s="17">
        <f t="shared" si="49"/>
        <v>0</v>
      </c>
      <c r="Q220" s="17" t="str">
        <f t="shared" si="50"/>
        <v/>
      </c>
      <c r="R220" s="17">
        <f t="shared" si="51"/>
        <v>0</v>
      </c>
      <c r="S220" s="17">
        <f t="shared" si="52"/>
        <v>0</v>
      </c>
      <c r="T220" s="17">
        <f t="shared" si="53"/>
        <v>0</v>
      </c>
      <c r="U220" s="33">
        <v>60.267000000000003</v>
      </c>
      <c r="V220" s="34">
        <f t="shared" si="45"/>
        <v>57.25365</v>
      </c>
      <c r="W220" s="17">
        <v>156</v>
      </c>
      <c r="X220" s="34">
        <f t="shared" si="46"/>
        <v>148.19999999999999</v>
      </c>
      <c r="Y220" s="17">
        <v>164</v>
      </c>
      <c r="Z220" s="17">
        <f t="shared" si="47"/>
        <v>155.79999999999998</v>
      </c>
      <c r="AA220" s="17"/>
      <c r="AB220" s="17"/>
    </row>
    <row r="221" spans="1:28" ht="14.25" customHeight="1">
      <c r="A221" s="5"/>
      <c r="B221" s="49" t="s">
        <v>423</v>
      </c>
      <c r="C221" s="63"/>
      <c r="D221" s="42">
        <v>182</v>
      </c>
      <c r="E221" s="42">
        <v>195</v>
      </c>
      <c r="F221" s="42">
        <v>206</v>
      </c>
      <c r="G221" s="42" t="s">
        <v>14</v>
      </c>
      <c r="H221" s="97" t="s">
        <v>617</v>
      </c>
      <c r="I221" s="42"/>
      <c r="J221" s="42"/>
      <c r="K221" s="42">
        <f t="shared" si="48"/>
        <v>0</v>
      </c>
      <c r="L221" s="1"/>
      <c r="M221" s="19"/>
      <c r="N221" s="19"/>
      <c r="O221" s="19"/>
      <c r="P221" s="17">
        <f t="shared" si="49"/>
        <v>0</v>
      </c>
      <c r="Q221" s="17" t="str">
        <f t="shared" si="50"/>
        <v/>
      </c>
      <c r="R221" s="17">
        <f t="shared" si="51"/>
        <v>0</v>
      </c>
      <c r="S221" s="17">
        <f t="shared" si="52"/>
        <v>0</v>
      </c>
      <c r="T221" s="17">
        <f t="shared" si="53"/>
        <v>0</v>
      </c>
      <c r="U221" s="33">
        <v>60.287999999999997</v>
      </c>
      <c r="V221" s="34">
        <f t="shared" si="45"/>
        <v>57.273599999999995</v>
      </c>
      <c r="W221" s="17">
        <v>195</v>
      </c>
      <c r="X221" s="34">
        <f t="shared" si="46"/>
        <v>185.25</v>
      </c>
      <c r="Y221" s="17">
        <v>206</v>
      </c>
      <c r="Z221" s="17">
        <f t="shared" si="47"/>
        <v>195.7</v>
      </c>
      <c r="AA221" s="17"/>
      <c r="AB221" s="17"/>
    </row>
    <row r="222" spans="1:28" ht="14.25" customHeight="1">
      <c r="A222" s="5"/>
      <c r="B222" s="49" t="s">
        <v>43</v>
      </c>
      <c r="C222" s="63"/>
      <c r="D222" s="42">
        <v>182</v>
      </c>
      <c r="E222" s="42">
        <v>195</v>
      </c>
      <c r="F222" s="42">
        <v>206</v>
      </c>
      <c r="G222" s="42" t="s">
        <v>14</v>
      </c>
      <c r="H222" s="97" t="s">
        <v>617</v>
      </c>
      <c r="I222" s="42"/>
      <c r="J222" s="42"/>
      <c r="K222" s="42">
        <f t="shared" si="48"/>
        <v>0</v>
      </c>
      <c r="L222" s="1"/>
      <c r="M222" s="19"/>
      <c r="N222" s="19"/>
      <c r="O222" s="19"/>
      <c r="P222" s="17">
        <f t="shared" si="49"/>
        <v>0</v>
      </c>
      <c r="Q222" s="17" t="str">
        <f t="shared" si="50"/>
        <v/>
      </c>
      <c r="R222" s="17">
        <f t="shared" si="51"/>
        <v>0</v>
      </c>
      <c r="S222" s="17">
        <f t="shared" si="52"/>
        <v>0</v>
      </c>
      <c r="T222" s="17">
        <f t="shared" si="53"/>
        <v>0</v>
      </c>
      <c r="U222" s="33">
        <v>60.323999999999998</v>
      </c>
      <c r="V222" s="34">
        <f t="shared" si="45"/>
        <v>57.307799999999993</v>
      </c>
      <c r="W222" s="17">
        <v>195</v>
      </c>
      <c r="X222" s="34">
        <f t="shared" si="46"/>
        <v>185.25</v>
      </c>
      <c r="Y222" s="17">
        <v>206</v>
      </c>
      <c r="Z222" s="17">
        <f t="shared" si="47"/>
        <v>195.7</v>
      </c>
      <c r="AA222" s="17"/>
      <c r="AB222" s="17"/>
    </row>
    <row r="223" spans="1:28" ht="14.25" customHeight="1">
      <c r="A223" s="5"/>
      <c r="B223" s="49" t="s">
        <v>619</v>
      </c>
      <c r="C223" s="63"/>
      <c r="D223" s="42">
        <v>170</v>
      </c>
      <c r="E223" s="42">
        <v>182</v>
      </c>
      <c r="F223" s="42">
        <v>192</v>
      </c>
      <c r="G223" s="42" t="s">
        <v>14</v>
      </c>
      <c r="H223" s="97" t="s">
        <v>617</v>
      </c>
      <c r="I223" s="42"/>
      <c r="J223" s="42"/>
      <c r="K223" s="42">
        <f t="shared" si="48"/>
        <v>0</v>
      </c>
      <c r="L223" s="1"/>
      <c r="M223" s="19"/>
      <c r="N223" s="19"/>
      <c r="O223" s="19"/>
      <c r="P223" s="17">
        <f t="shared" si="49"/>
        <v>0</v>
      </c>
      <c r="Q223" s="17" t="str">
        <f t="shared" si="50"/>
        <v/>
      </c>
      <c r="R223" s="17">
        <f t="shared" si="51"/>
        <v>0</v>
      </c>
      <c r="S223" s="17">
        <f t="shared" si="52"/>
        <v>0</v>
      </c>
      <c r="T223" s="17">
        <f t="shared" si="53"/>
        <v>0</v>
      </c>
      <c r="U223" s="33">
        <v>60.363999999999997</v>
      </c>
      <c r="V223" s="34">
        <f t="shared" si="45"/>
        <v>57.345799999999997</v>
      </c>
      <c r="W223" s="17">
        <v>182</v>
      </c>
      <c r="X223" s="34">
        <f t="shared" si="46"/>
        <v>172.9</v>
      </c>
      <c r="Y223" s="17">
        <v>192</v>
      </c>
      <c r="Z223" s="17">
        <f t="shared" si="47"/>
        <v>182.39999999999998</v>
      </c>
      <c r="AA223" s="17"/>
      <c r="AB223" s="17"/>
    </row>
    <row r="224" spans="1:28" ht="14.25" customHeight="1">
      <c r="A224" s="5"/>
      <c r="B224" s="49" t="s">
        <v>937</v>
      </c>
      <c r="C224" s="63"/>
      <c r="D224" s="42">
        <v>26</v>
      </c>
      <c r="E224" s="42">
        <v>27</v>
      </c>
      <c r="F224" s="42">
        <v>29</v>
      </c>
      <c r="G224" s="42" t="s">
        <v>14</v>
      </c>
      <c r="H224" s="97" t="s">
        <v>397</v>
      </c>
      <c r="I224" s="42"/>
      <c r="J224" s="42"/>
      <c r="K224" s="42">
        <f t="shared" si="48"/>
        <v>0</v>
      </c>
      <c r="L224" s="1"/>
      <c r="M224" s="19"/>
      <c r="N224" s="19"/>
      <c r="O224" s="19"/>
      <c r="P224" s="17">
        <f t="shared" si="49"/>
        <v>0</v>
      </c>
      <c r="Q224" s="17" t="str">
        <f t="shared" si="50"/>
        <v/>
      </c>
      <c r="R224" s="17">
        <f t="shared" si="51"/>
        <v>0</v>
      </c>
      <c r="S224" s="17">
        <f t="shared" si="52"/>
        <v>0</v>
      </c>
      <c r="T224" s="17">
        <f t="shared" si="53"/>
        <v>0</v>
      </c>
      <c r="U224" s="33">
        <v>60.247999999999998</v>
      </c>
      <c r="V224" s="34">
        <f t="shared" si="45"/>
        <v>57.235599999999998</v>
      </c>
      <c r="W224" s="17">
        <v>27</v>
      </c>
      <c r="X224" s="34">
        <f t="shared" si="46"/>
        <v>25.65</v>
      </c>
      <c r="Y224" s="17">
        <v>29</v>
      </c>
      <c r="Z224" s="17">
        <f t="shared" si="47"/>
        <v>27.549999999999997</v>
      </c>
      <c r="AA224" s="17"/>
      <c r="AB224" s="17"/>
    </row>
    <row r="225" spans="1:28" ht="14.25" customHeight="1">
      <c r="A225" s="5"/>
      <c r="B225" s="49" t="s">
        <v>938</v>
      </c>
      <c r="C225" s="63"/>
      <c r="D225" s="42">
        <v>76</v>
      </c>
      <c r="E225" s="42">
        <v>67</v>
      </c>
      <c r="F225" s="42">
        <v>87</v>
      </c>
      <c r="G225" s="42" t="s">
        <v>14</v>
      </c>
      <c r="H225" s="97" t="s">
        <v>397</v>
      </c>
      <c r="I225" s="42"/>
      <c r="J225" s="42"/>
      <c r="K225" s="42">
        <f t="shared" si="48"/>
        <v>0</v>
      </c>
      <c r="L225" s="1"/>
      <c r="M225" s="19"/>
      <c r="N225" s="19"/>
      <c r="O225" s="19"/>
      <c r="P225" s="17">
        <f t="shared" si="49"/>
        <v>0</v>
      </c>
      <c r="Q225" s="17" t="str">
        <f t="shared" si="50"/>
        <v/>
      </c>
      <c r="R225" s="17">
        <f t="shared" si="51"/>
        <v>0</v>
      </c>
      <c r="S225" s="17">
        <f t="shared" si="52"/>
        <v>0</v>
      </c>
      <c r="T225" s="17">
        <f t="shared" si="53"/>
        <v>0</v>
      </c>
      <c r="U225" s="33">
        <v>60.295000000000002</v>
      </c>
      <c r="V225" s="34">
        <f t="shared" si="45"/>
        <v>57.280250000000002</v>
      </c>
      <c r="W225" s="17">
        <v>67</v>
      </c>
      <c r="X225" s="34">
        <f t="shared" si="46"/>
        <v>63.65</v>
      </c>
      <c r="Y225" s="17">
        <v>71</v>
      </c>
      <c r="Z225" s="17">
        <f t="shared" si="47"/>
        <v>67.45</v>
      </c>
      <c r="AA225" s="17"/>
      <c r="AB225" s="17"/>
    </row>
    <row r="226" spans="1:28" ht="14.25" customHeight="1">
      <c r="A226" s="5"/>
      <c r="B226" s="49" t="s">
        <v>41</v>
      </c>
      <c r="C226" s="63"/>
      <c r="D226" s="42">
        <v>160</v>
      </c>
      <c r="E226" s="42">
        <v>171</v>
      </c>
      <c r="F226" s="42">
        <v>180</v>
      </c>
      <c r="G226" s="42" t="s">
        <v>14</v>
      </c>
      <c r="H226" s="97" t="s">
        <v>42</v>
      </c>
      <c r="I226" s="42"/>
      <c r="J226" s="42"/>
      <c r="K226" s="42">
        <f t="shared" si="48"/>
        <v>0</v>
      </c>
      <c r="L226" s="1"/>
      <c r="M226" s="19"/>
      <c r="N226" s="19"/>
      <c r="O226" s="19"/>
      <c r="P226" s="17">
        <f t="shared" si="49"/>
        <v>0</v>
      </c>
      <c r="Q226" s="17" t="str">
        <f t="shared" si="50"/>
        <v/>
      </c>
      <c r="R226" s="17">
        <f t="shared" si="51"/>
        <v>0</v>
      </c>
      <c r="S226" s="17">
        <f t="shared" si="52"/>
        <v>0</v>
      </c>
      <c r="T226" s="17">
        <f t="shared" si="53"/>
        <v>0</v>
      </c>
      <c r="U226" s="33">
        <v>60.244</v>
      </c>
      <c r="V226" s="34">
        <f t="shared" si="45"/>
        <v>57.2318</v>
      </c>
      <c r="W226" s="17">
        <v>171</v>
      </c>
      <c r="X226" s="34">
        <f t="shared" si="46"/>
        <v>162.44999999999999</v>
      </c>
      <c r="Y226" s="17">
        <v>180</v>
      </c>
      <c r="Z226" s="17">
        <f t="shared" si="47"/>
        <v>171</v>
      </c>
      <c r="AA226" s="17"/>
      <c r="AB226" s="17"/>
    </row>
    <row r="227" spans="1:28" ht="14.25" customHeight="1">
      <c r="A227" s="5"/>
      <c r="B227" s="49" t="s">
        <v>376</v>
      </c>
      <c r="C227" s="63"/>
      <c r="D227" s="42">
        <v>87</v>
      </c>
      <c r="E227" s="42">
        <v>93</v>
      </c>
      <c r="F227" s="42">
        <v>99</v>
      </c>
      <c r="G227" s="42" t="s">
        <v>14</v>
      </c>
      <c r="H227" s="97" t="s">
        <v>377</v>
      </c>
      <c r="I227" s="42"/>
      <c r="J227" s="42"/>
      <c r="K227" s="42">
        <f t="shared" si="48"/>
        <v>0</v>
      </c>
      <c r="L227" s="1"/>
      <c r="M227" s="19"/>
      <c r="N227" s="19"/>
      <c r="O227" s="19"/>
      <c r="P227" s="17">
        <f t="shared" si="49"/>
        <v>0</v>
      </c>
      <c r="Q227" s="17" t="str">
        <f t="shared" si="50"/>
        <v/>
      </c>
      <c r="R227" s="17">
        <f t="shared" si="51"/>
        <v>0</v>
      </c>
      <c r="S227" s="17">
        <f t="shared" si="52"/>
        <v>0</v>
      </c>
      <c r="T227" s="17">
        <f t="shared" si="53"/>
        <v>0</v>
      </c>
      <c r="U227" s="33">
        <v>60.274000000000001</v>
      </c>
      <c r="V227" s="34">
        <f t="shared" si="45"/>
        <v>57.260300000000001</v>
      </c>
      <c r="W227" s="17">
        <v>93</v>
      </c>
      <c r="X227" s="34">
        <f t="shared" si="46"/>
        <v>88.35</v>
      </c>
      <c r="Y227" s="17">
        <v>99</v>
      </c>
      <c r="Z227" s="17">
        <f t="shared" si="47"/>
        <v>94.05</v>
      </c>
      <c r="AA227" s="17"/>
      <c r="AB227" s="17"/>
    </row>
    <row r="228" spans="1:28" ht="14.25" customHeight="1">
      <c r="A228" s="5"/>
      <c r="B228" s="49" t="s">
        <v>378</v>
      </c>
      <c r="C228" s="63"/>
      <c r="D228" s="42">
        <v>87</v>
      </c>
      <c r="E228" s="42">
        <v>93</v>
      </c>
      <c r="F228" s="42">
        <v>99</v>
      </c>
      <c r="G228" s="42" t="s">
        <v>14</v>
      </c>
      <c r="H228" s="97" t="s">
        <v>377</v>
      </c>
      <c r="I228" s="42"/>
      <c r="J228" s="42"/>
      <c r="K228" s="42">
        <f t="shared" si="48"/>
        <v>0</v>
      </c>
      <c r="L228" s="1"/>
      <c r="M228" s="19"/>
      <c r="N228" s="19"/>
      <c r="O228" s="19"/>
      <c r="P228" s="17">
        <f t="shared" si="49"/>
        <v>0</v>
      </c>
      <c r="Q228" s="17" t="str">
        <f t="shared" si="50"/>
        <v/>
      </c>
      <c r="R228" s="17">
        <f t="shared" si="51"/>
        <v>0</v>
      </c>
      <c r="S228" s="17">
        <f t="shared" si="52"/>
        <v>0</v>
      </c>
      <c r="T228" s="17">
        <f t="shared" si="53"/>
        <v>0</v>
      </c>
      <c r="U228" s="33">
        <v>60.250999999999998</v>
      </c>
      <c r="V228" s="34">
        <f t="shared" si="45"/>
        <v>57.238449999999993</v>
      </c>
      <c r="W228" s="17">
        <v>93</v>
      </c>
      <c r="X228" s="34">
        <f t="shared" si="46"/>
        <v>88.35</v>
      </c>
      <c r="Y228" s="17">
        <v>99</v>
      </c>
      <c r="Z228" s="17">
        <f t="shared" si="47"/>
        <v>94.05</v>
      </c>
      <c r="AA228" s="17"/>
      <c r="AB228" s="17"/>
    </row>
    <row r="229" spans="1:28" ht="14.25" customHeight="1">
      <c r="A229" s="5"/>
      <c r="B229" s="49" t="s">
        <v>50</v>
      </c>
      <c r="C229" s="63"/>
      <c r="D229" s="42">
        <v>92</v>
      </c>
      <c r="E229" s="42">
        <v>103</v>
      </c>
      <c r="F229" s="42">
        <v>110</v>
      </c>
      <c r="G229" s="42" t="s">
        <v>14</v>
      </c>
      <c r="H229" s="97" t="s">
        <v>86</v>
      </c>
      <c r="I229" s="42"/>
      <c r="J229" s="42"/>
      <c r="K229" s="42">
        <f t="shared" si="48"/>
        <v>0</v>
      </c>
      <c r="L229" s="1"/>
      <c r="M229" s="19"/>
      <c r="N229" s="19"/>
      <c r="O229" s="19"/>
      <c r="P229" s="17">
        <f t="shared" si="49"/>
        <v>0</v>
      </c>
      <c r="Q229" s="17" t="str">
        <f t="shared" si="50"/>
        <v/>
      </c>
      <c r="R229" s="17">
        <f t="shared" si="51"/>
        <v>0</v>
      </c>
      <c r="S229" s="17">
        <f t="shared" si="52"/>
        <v>0</v>
      </c>
      <c r="T229" s="17">
        <f t="shared" si="53"/>
        <v>0</v>
      </c>
      <c r="U229" s="33">
        <v>60.247</v>
      </c>
      <c r="V229" s="34">
        <f t="shared" si="45"/>
        <v>57.234649999999995</v>
      </c>
      <c r="W229" s="17">
        <v>103</v>
      </c>
      <c r="X229" s="34">
        <f t="shared" si="46"/>
        <v>97.85</v>
      </c>
      <c r="Y229" s="17">
        <v>110</v>
      </c>
      <c r="Z229" s="17">
        <f t="shared" si="47"/>
        <v>104.5</v>
      </c>
      <c r="AA229" s="17"/>
      <c r="AB229" s="17"/>
    </row>
    <row r="230" spans="1:28" ht="14.25" customHeight="1">
      <c r="A230" s="5"/>
      <c r="B230" s="49" t="s">
        <v>379</v>
      </c>
      <c r="C230" s="63"/>
      <c r="D230" s="42">
        <v>87</v>
      </c>
      <c r="E230" s="42">
        <v>93</v>
      </c>
      <c r="F230" s="42">
        <v>99</v>
      </c>
      <c r="G230" s="42" t="s">
        <v>14</v>
      </c>
      <c r="H230" s="97" t="s">
        <v>377</v>
      </c>
      <c r="I230" s="42"/>
      <c r="J230" s="42"/>
      <c r="K230" s="42">
        <f t="shared" si="48"/>
        <v>0</v>
      </c>
      <c r="L230" s="1"/>
      <c r="M230" s="19"/>
      <c r="N230" s="19"/>
      <c r="O230" s="19"/>
      <c r="P230" s="17">
        <f t="shared" si="49"/>
        <v>0</v>
      </c>
      <c r="Q230" s="17" t="str">
        <f t="shared" si="50"/>
        <v/>
      </c>
      <c r="R230" s="17">
        <f t="shared" si="51"/>
        <v>0</v>
      </c>
      <c r="S230" s="17">
        <f t="shared" si="52"/>
        <v>0</v>
      </c>
      <c r="T230" s="17">
        <f t="shared" si="53"/>
        <v>0</v>
      </c>
      <c r="U230" s="33">
        <v>60.292000000000002</v>
      </c>
      <c r="V230" s="34">
        <f t="shared" ref="V230:V287" si="54">U230*0.95</f>
        <v>57.2774</v>
      </c>
      <c r="W230" s="17">
        <v>93</v>
      </c>
      <c r="X230" s="34">
        <f t="shared" ref="X230:X287" si="55">W230*0.95</f>
        <v>88.35</v>
      </c>
      <c r="Y230" s="17">
        <v>99</v>
      </c>
      <c r="Z230" s="17">
        <f t="shared" ref="Z230:Z287" si="56">Y230*0.95</f>
        <v>94.05</v>
      </c>
      <c r="AA230" s="17"/>
      <c r="AB230" s="17"/>
    </row>
    <row r="231" spans="1:28" ht="14.25" customHeight="1">
      <c r="A231" s="5"/>
      <c r="B231" s="49" t="s">
        <v>380</v>
      </c>
      <c r="C231" s="63"/>
      <c r="D231" s="42">
        <v>87</v>
      </c>
      <c r="E231" s="42">
        <v>93</v>
      </c>
      <c r="F231" s="42">
        <v>99</v>
      </c>
      <c r="G231" s="42" t="s">
        <v>14</v>
      </c>
      <c r="H231" s="97" t="s">
        <v>377</v>
      </c>
      <c r="I231" s="42"/>
      <c r="J231" s="42"/>
      <c r="K231" s="42">
        <f t="shared" si="48"/>
        <v>0</v>
      </c>
      <c r="L231" s="1"/>
      <c r="M231" s="19"/>
      <c r="N231" s="19"/>
      <c r="O231" s="19"/>
      <c r="P231" s="17">
        <f t="shared" si="49"/>
        <v>0</v>
      </c>
      <c r="Q231" s="17" t="str">
        <f t="shared" si="50"/>
        <v/>
      </c>
      <c r="R231" s="17">
        <f t="shared" si="51"/>
        <v>0</v>
      </c>
      <c r="S231" s="17">
        <f t="shared" si="52"/>
        <v>0</v>
      </c>
      <c r="T231" s="17">
        <f t="shared" si="53"/>
        <v>0</v>
      </c>
      <c r="U231" s="33">
        <v>60.25</v>
      </c>
      <c r="V231" s="34">
        <f t="shared" si="54"/>
        <v>57.237499999999997</v>
      </c>
      <c r="W231" s="17">
        <v>93</v>
      </c>
      <c r="X231" s="34">
        <f t="shared" si="55"/>
        <v>88.35</v>
      </c>
      <c r="Y231" s="17">
        <v>99</v>
      </c>
      <c r="Z231" s="17">
        <f t="shared" si="56"/>
        <v>94.05</v>
      </c>
      <c r="AA231" s="17"/>
      <c r="AB231" s="17"/>
    </row>
    <row r="232" spans="1:28" ht="14.25" customHeight="1">
      <c r="A232" s="5"/>
      <c r="B232" s="49" t="s">
        <v>52</v>
      </c>
      <c r="C232" s="63"/>
      <c r="D232" s="42">
        <v>92</v>
      </c>
      <c r="E232" s="42">
        <v>103</v>
      </c>
      <c r="F232" s="42">
        <v>110</v>
      </c>
      <c r="G232" s="42" t="s">
        <v>14</v>
      </c>
      <c r="H232" s="97" t="s">
        <v>86</v>
      </c>
      <c r="I232" s="42"/>
      <c r="J232" s="42"/>
      <c r="K232" s="42">
        <f t="shared" ref="K232:K289" si="57">IF($R$5&gt;30000,D232*J232,IF(AND($S$5&gt;15000),E232*J232,F232*J232))</f>
        <v>0</v>
      </c>
      <c r="L232" s="1"/>
      <c r="M232" s="19"/>
      <c r="N232" s="19"/>
      <c r="O232" s="19"/>
      <c r="P232" s="17">
        <f t="shared" ref="P232:P289" si="58">J232*M232</f>
        <v>0</v>
      </c>
      <c r="Q232" s="17" t="str">
        <f t="shared" ref="Q232:Q289" si="59">IF(I232&gt;1.01,J232/I232*0.21,"")</f>
        <v/>
      </c>
      <c r="R232" s="17">
        <f t="shared" ref="R232:R289" si="60">J232*D232</f>
        <v>0</v>
      </c>
      <c r="S232" s="17">
        <f t="shared" ref="S232:S289" si="61">J232*E232</f>
        <v>0</v>
      </c>
      <c r="T232" s="17">
        <f t="shared" ref="T232:T289" si="62">Y232*J232</f>
        <v>0</v>
      </c>
      <c r="U232" s="33">
        <v>60.290999999999997</v>
      </c>
      <c r="V232" s="34">
        <f t="shared" si="54"/>
        <v>57.276449999999997</v>
      </c>
      <c r="W232" s="17">
        <v>103</v>
      </c>
      <c r="X232" s="34">
        <f t="shared" si="55"/>
        <v>97.85</v>
      </c>
      <c r="Y232" s="17">
        <v>110</v>
      </c>
      <c r="Z232" s="17">
        <f t="shared" si="56"/>
        <v>104.5</v>
      </c>
      <c r="AA232" s="17"/>
      <c r="AB232" s="17"/>
    </row>
    <row r="233" spans="1:28" ht="14.25" customHeight="1">
      <c r="A233" s="5"/>
      <c r="B233" s="49" t="s">
        <v>51</v>
      </c>
      <c r="C233" s="63"/>
      <c r="D233" s="42">
        <v>92</v>
      </c>
      <c r="E233" s="42">
        <v>103</v>
      </c>
      <c r="F233" s="42">
        <v>110</v>
      </c>
      <c r="G233" s="42" t="s">
        <v>14</v>
      </c>
      <c r="H233" s="97" t="s">
        <v>86</v>
      </c>
      <c r="I233" s="42"/>
      <c r="J233" s="42"/>
      <c r="K233" s="42">
        <f t="shared" si="57"/>
        <v>0</v>
      </c>
      <c r="L233" s="1"/>
      <c r="M233" s="19"/>
      <c r="N233" s="19"/>
      <c r="O233" s="19"/>
      <c r="P233" s="17">
        <f t="shared" si="58"/>
        <v>0</v>
      </c>
      <c r="Q233" s="17" t="str">
        <f t="shared" si="59"/>
        <v/>
      </c>
      <c r="R233" s="17">
        <f t="shared" si="60"/>
        <v>0</v>
      </c>
      <c r="S233" s="17">
        <f t="shared" si="61"/>
        <v>0</v>
      </c>
      <c r="T233" s="17">
        <f t="shared" si="62"/>
        <v>0</v>
      </c>
      <c r="U233" s="33">
        <v>60.28</v>
      </c>
      <c r="V233" s="34">
        <f t="shared" si="54"/>
        <v>57.265999999999998</v>
      </c>
      <c r="W233" s="17">
        <v>103</v>
      </c>
      <c r="X233" s="34">
        <f t="shared" si="55"/>
        <v>97.85</v>
      </c>
      <c r="Y233" s="17">
        <v>110</v>
      </c>
      <c r="Z233" s="17">
        <f t="shared" si="56"/>
        <v>104.5</v>
      </c>
      <c r="AA233" s="17"/>
      <c r="AB233" s="17"/>
    </row>
    <row r="234" spans="1:28" ht="14.25" customHeight="1">
      <c r="A234" s="5"/>
      <c r="B234" s="49" t="s">
        <v>381</v>
      </c>
      <c r="C234" s="63"/>
      <c r="D234" s="42">
        <v>87</v>
      </c>
      <c r="E234" s="42">
        <v>93</v>
      </c>
      <c r="F234" s="42">
        <v>99</v>
      </c>
      <c r="G234" s="42" t="s">
        <v>14</v>
      </c>
      <c r="H234" s="97" t="s">
        <v>377</v>
      </c>
      <c r="I234" s="42"/>
      <c r="J234" s="42"/>
      <c r="K234" s="42">
        <f t="shared" si="57"/>
        <v>0</v>
      </c>
      <c r="L234" s="1"/>
      <c r="M234" s="19"/>
      <c r="N234" s="19"/>
      <c r="O234" s="19"/>
      <c r="P234" s="17">
        <f t="shared" si="58"/>
        <v>0</v>
      </c>
      <c r="Q234" s="17" t="str">
        <f t="shared" si="59"/>
        <v/>
      </c>
      <c r="R234" s="17">
        <f t="shared" si="60"/>
        <v>0</v>
      </c>
      <c r="S234" s="17">
        <f t="shared" si="61"/>
        <v>0</v>
      </c>
      <c r="T234" s="17">
        <f t="shared" si="62"/>
        <v>0</v>
      </c>
      <c r="U234" s="33">
        <v>60.289000000000001</v>
      </c>
      <c r="V234" s="34">
        <f t="shared" si="54"/>
        <v>57.274549999999998</v>
      </c>
      <c r="W234" s="17">
        <v>93</v>
      </c>
      <c r="X234" s="34">
        <f t="shared" si="55"/>
        <v>88.35</v>
      </c>
      <c r="Y234" s="17">
        <v>99</v>
      </c>
      <c r="Z234" s="17">
        <f t="shared" si="56"/>
        <v>94.05</v>
      </c>
      <c r="AA234" s="17"/>
      <c r="AB234" s="17"/>
    </row>
    <row r="235" spans="1:28" ht="14.25" customHeight="1">
      <c r="A235" s="5"/>
      <c r="B235" s="49" t="s">
        <v>49</v>
      </c>
      <c r="C235" s="63"/>
      <c r="D235" s="42">
        <v>92</v>
      </c>
      <c r="E235" s="42">
        <v>103</v>
      </c>
      <c r="F235" s="42">
        <v>110</v>
      </c>
      <c r="G235" s="42" t="s">
        <v>14</v>
      </c>
      <c r="H235" s="97" t="s">
        <v>86</v>
      </c>
      <c r="I235" s="42"/>
      <c r="J235" s="42"/>
      <c r="K235" s="42">
        <f t="shared" si="57"/>
        <v>0</v>
      </c>
      <c r="L235" s="1"/>
      <c r="M235" s="19"/>
      <c r="N235" s="19"/>
      <c r="O235" s="19"/>
      <c r="P235" s="17">
        <f t="shared" si="58"/>
        <v>0</v>
      </c>
      <c r="Q235" s="17" t="str">
        <f t="shared" si="59"/>
        <v/>
      </c>
      <c r="R235" s="17">
        <f t="shared" si="60"/>
        <v>0</v>
      </c>
      <c r="S235" s="17">
        <f t="shared" si="61"/>
        <v>0</v>
      </c>
      <c r="T235" s="17">
        <f t="shared" si="62"/>
        <v>0</v>
      </c>
      <c r="U235" s="33">
        <v>60.252000000000002</v>
      </c>
      <c r="V235" s="34">
        <f t="shared" si="54"/>
        <v>57.239399999999996</v>
      </c>
      <c r="W235" s="17">
        <v>103</v>
      </c>
      <c r="X235" s="34">
        <f t="shared" si="55"/>
        <v>97.85</v>
      </c>
      <c r="Y235" s="17">
        <v>110</v>
      </c>
      <c r="Z235" s="17">
        <f t="shared" si="56"/>
        <v>104.5</v>
      </c>
      <c r="AA235" s="17"/>
      <c r="AB235" s="17"/>
    </row>
    <row r="236" spans="1:28" ht="14.25" customHeight="1">
      <c r="A236" s="5"/>
      <c r="B236" s="49" t="s">
        <v>346</v>
      </c>
      <c r="C236" s="63"/>
      <c r="D236" s="42">
        <v>35</v>
      </c>
      <c r="E236" s="42">
        <v>38</v>
      </c>
      <c r="F236" s="42">
        <v>40</v>
      </c>
      <c r="G236" s="42" t="s">
        <v>14</v>
      </c>
      <c r="H236" s="97" t="s">
        <v>356</v>
      </c>
      <c r="I236" s="42"/>
      <c r="J236" s="42"/>
      <c r="K236" s="42">
        <f t="shared" si="57"/>
        <v>0</v>
      </c>
      <c r="L236" s="1"/>
      <c r="M236" s="19"/>
      <c r="N236" s="19"/>
      <c r="O236" s="19"/>
      <c r="P236" s="17">
        <f t="shared" si="58"/>
        <v>0</v>
      </c>
      <c r="Q236" s="17" t="str">
        <f t="shared" si="59"/>
        <v/>
      </c>
      <c r="R236" s="17">
        <f t="shared" si="60"/>
        <v>0</v>
      </c>
      <c r="S236" s="17">
        <f t="shared" si="61"/>
        <v>0</v>
      </c>
      <c r="T236" s="17">
        <f t="shared" si="62"/>
        <v>0</v>
      </c>
      <c r="U236" s="33">
        <v>60.35</v>
      </c>
      <c r="V236" s="34">
        <f t="shared" si="54"/>
        <v>57.332499999999996</v>
      </c>
      <c r="W236" s="17">
        <v>38</v>
      </c>
      <c r="X236" s="34">
        <f t="shared" si="55"/>
        <v>36.1</v>
      </c>
      <c r="Y236" s="17">
        <v>40</v>
      </c>
      <c r="Z236" s="17">
        <f t="shared" si="56"/>
        <v>38</v>
      </c>
      <c r="AA236" s="17"/>
      <c r="AB236" s="17"/>
    </row>
    <row r="237" spans="1:28" ht="14.25" customHeight="1">
      <c r="A237" s="5"/>
      <c r="B237" s="49" t="s">
        <v>946</v>
      </c>
      <c r="C237" s="63"/>
      <c r="D237" s="42">
        <v>249</v>
      </c>
      <c r="E237" s="42">
        <v>267</v>
      </c>
      <c r="F237" s="42">
        <v>281</v>
      </c>
      <c r="G237" s="42" t="s">
        <v>14</v>
      </c>
      <c r="H237" s="97" t="s">
        <v>42</v>
      </c>
      <c r="I237" s="42"/>
      <c r="J237" s="42"/>
      <c r="K237" s="42">
        <f t="shared" si="57"/>
        <v>0</v>
      </c>
      <c r="L237" s="1"/>
      <c r="M237" s="19"/>
      <c r="N237" s="19"/>
      <c r="O237" s="19"/>
      <c r="P237" s="17">
        <f t="shared" si="58"/>
        <v>0</v>
      </c>
      <c r="Q237" s="17" t="str">
        <f t="shared" si="59"/>
        <v/>
      </c>
      <c r="R237" s="17">
        <f t="shared" si="60"/>
        <v>0</v>
      </c>
      <c r="S237" s="17">
        <f t="shared" si="61"/>
        <v>0</v>
      </c>
      <c r="T237" s="17">
        <f t="shared" si="62"/>
        <v>0</v>
      </c>
      <c r="U237" s="33">
        <v>60.323</v>
      </c>
      <c r="V237" s="34">
        <f t="shared" si="54"/>
        <v>57.306849999999997</v>
      </c>
      <c r="W237" s="17">
        <v>267</v>
      </c>
      <c r="X237" s="34">
        <f t="shared" si="55"/>
        <v>253.64999999999998</v>
      </c>
      <c r="Y237" s="17">
        <v>281</v>
      </c>
      <c r="Z237" s="17">
        <f t="shared" si="56"/>
        <v>266.95</v>
      </c>
      <c r="AA237" s="17"/>
      <c r="AB237" s="17"/>
    </row>
    <row r="238" spans="1:28" ht="14.25" customHeight="1">
      <c r="A238" s="5"/>
      <c r="B238" s="49" t="s">
        <v>947</v>
      </c>
      <c r="C238" s="63"/>
      <c r="D238" s="42">
        <v>61</v>
      </c>
      <c r="E238" s="42">
        <v>65</v>
      </c>
      <c r="F238" s="42">
        <v>69</v>
      </c>
      <c r="G238" s="42" t="s">
        <v>14</v>
      </c>
      <c r="H238" s="97" t="s">
        <v>463</v>
      </c>
      <c r="I238" s="42"/>
      <c r="J238" s="42"/>
      <c r="K238" s="42">
        <f t="shared" si="57"/>
        <v>0</v>
      </c>
      <c r="L238" s="1"/>
      <c r="M238" s="19"/>
      <c r="N238" s="19"/>
      <c r="O238" s="19"/>
      <c r="P238" s="17">
        <f t="shared" si="58"/>
        <v>0</v>
      </c>
      <c r="Q238" s="17" t="str">
        <f t="shared" si="59"/>
        <v/>
      </c>
      <c r="R238" s="17">
        <f t="shared" si="60"/>
        <v>0</v>
      </c>
      <c r="S238" s="17">
        <f t="shared" si="61"/>
        <v>0</v>
      </c>
      <c r="T238" s="17">
        <f t="shared" si="62"/>
        <v>0</v>
      </c>
      <c r="U238" s="33">
        <v>60.34</v>
      </c>
      <c r="V238" s="34">
        <f t="shared" si="54"/>
        <v>57.323</v>
      </c>
      <c r="W238" s="17">
        <v>65</v>
      </c>
      <c r="X238" s="34">
        <f t="shared" si="55"/>
        <v>61.75</v>
      </c>
      <c r="Y238" s="17">
        <v>69</v>
      </c>
      <c r="Z238" s="17">
        <f t="shared" si="56"/>
        <v>65.55</v>
      </c>
      <c r="AA238" s="17"/>
      <c r="AB238" s="17"/>
    </row>
    <row r="239" spans="1:28" ht="14.25" customHeight="1">
      <c r="A239" s="5"/>
      <c r="B239" s="49" t="s">
        <v>970</v>
      </c>
      <c r="C239" s="63"/>
      <c r="D239" s="42">
        <v>109</v>
      </c>
      <c r="E239" s="42">
        <v>116</v>
      </c>
      <c r="F239" s="42">
        <v>123</v>
      </c>
      <c r="G239" s="42" t="s">
        <v>14</v>
      </c>
      <c r="H239" s="97" t="s">
        <v>42</v>
      </c>
      <c r="I239" s="42"/>
      <c r="J239" s="42"/>
      <c r="K239" s="42">
        <f t="shared" si="57"/>
        <v>0</v>
      </c>
      <c r="L239" s="1"/>
      <c r="M239" s="19"/>
      <c r="N239" s="19"/>
      <c r="O239" s="19"/>
      <c r="P239" s="17">
        <f t="shared" si="58"/>
        <v>0</v>
      </c>
      <c r="Q239" s="17" t="str">
        <f t="shared" si="59"/>
        <v/>
      </c>
      <c r="R239" s="17">
        <f t="shared" si="60"/>
        <v>0</v>
      </c>
      <c r="S239" s="17">
        <f t="shared" si="61"/>
        <v>0</v>
      </c>
      <c r="T239" s="17">
        <f t="shared" si="62"/>
        <v>0</v>
      </c>
      <c r="U239" s="33">
        <v>60.369</v>
      </c>
      <c r="V239" s="34">
        <f t="shared" si="54"/>
        <v>57.350549999999998</v>
      </c>
      <c r="W239" s="17">
        <v>116</v>
      </c>
      <c r="X239" s="34">
        <f t="shared" si="55"/>
        <v>110.19999999999999</v>
      </c>
      <c r="Y239" s="17">
        <v>123</v>
      </c>
      <c r="Z239" s="17">
        <f t="shared" si="56"/>
        <v>116.85</v>
      </c>
      <c r="AA239" s="17"/>
      <c r="AB239" s="17"/>
    </row>
    <row r="240" spans="1:28" ht="14.25" customHeight="1">
      <c r="A240" s="5"/>
      <c r="B240" s="49" t="s">
        <v>959</v>
      </c>
      <c r="C240" s="63"/>
      <c r="D240" s="42">
        <v>116</v>
      </c>
      <c r="E240" s="42">
        <v>125</v>
      </c>
      <c r="F240" s="42">
        <v>131</v>
      </c>
      <c r="G240" s="42" t="s">
        <v>14</v>
      </c>
      <c r="H240" s="97" t="s">
        <v>42</v>
      </c>
      <c r="I240" s="42"/>
      <c r="J240" s="42"/>
      <c r="K240" s="42">
        <f t="shared" si="57"/>
        <v>0</v>
      </c>
      <c r="L240" s="1"/>
      <c r="M240" s="19"/>
      <c r="N240" s="19"/>
      <c r="O240" s="19"/>
      <c r="P240" s="17">
        <f t="shared" si="58"/>
        <v>0</v>
      </c>
      <c r="Q240" s="17" t="str">
        <f t="shared" si="59"/>
        <v/>
      </c>
      <c r="R240" s="17">
        <f t="shared" si="60"/>
        <v>0</v>
      </c>
      <c r="S240" s="17">
        <f t="shared" si="61"/>
        <v>0</v>
      </c>
      <c r="T240" s="17">
        <f t="shared" si="62"/>
        <v>0</v>
      </c>
      <c r="U240" s="33">
        <v>60.326999999999998</v>
      </c>
      <c r="V240" s="34">
        <f t="shared" si="54"/>
        <v>57.310649999999995</v>
      </c>
      <c r="W240" s="17">
        <v>125</v>
      </c>
      <c r="X240" s="34">
        <f t="shared" si="55"/>
        <v>118.75</v>
      </c>
      <c r="Y240" s="17">
        <v>131</v>
      </c>
      <c r="Z240" s="17">
        <f t="shared" si="56"/>
        <v>124.44999999999999</v>
      </c>
      <c r="AA240" s="17"/>
      <c r="AB240" s="17"/>
    </row>
    <row r="241" spans="1:28" ht="14.25" customHeight="1">
      <c r="A241" s="5"/>
      <c r="B241" s="49" t="s">
        <v>944</v>
      </c>
      <c r="C241" s="63"/>
      <c r="D241" s="42">
        <v>137</v>
      </c>
      <c r="E241" s="42">
        <v>146</v>
      </c>
      <c r="F241" s="42">
        <v>154</v>
      </c>
      <c r="G241" s="42" t="s">
        <v>14</v>
      </c>
      <c r="H241" s="97" t="s">
        <v>42</v>
      </c>
      <c r="I241" s="42"/>
      <c r="J241" s="42"/>
      <c r="K241" s="42">
        <f t="shared" si="57"/>
        <v>0</v>
      </c>
      <c r="L241" s="1"/>
      <c r="M241" s="19"/>
      <c r="N241" s="19"/>
      <c r="O241" s="19"/>
      <c r="P241" s="17">
        <f t="shared" si="58"/>
        <v>0</v>
      </c>
      <c r="Q241" s="17" t="str">
        <f t="shared" si="59"/>
        <v/>
      </c>
      <c r="R241" s="17">
        <f t="shared" si="60"/>
        <v>0</v>
      </c>
      <c r="S241" s="17">
        <f t="shared" si="61"/>
        <v>0</v>
      </c>
      <c r="T241" s="17">
        <f t="shared" si="62"/>
        <v>0</v>
      </c>
      <c r="U241" s="33">
        <v>60.316000000000003</v>
      </c>
      <c r="V241" s="34">
        <f t="shared" si="54"/>
        <v>57.300199999999997</v>
      </c>
      <c r="W241" s="17">
        <v>146</v>
      </c>
      <c r="X241" s="34">
        <f t="shared" si="55"/>
        <v>138.69999999999999</v>
      </c>
      <c r="Y241" s="17">
        <v>154</v>
      </c>
      <c r="Z241" s="17">
        <f t="shared" si="56"/>
        <v>146.29999999999998</v>
      </c>
      <c r="AA241" s="17"/>
      <c r="AB241" s="17"/>
    </row>
    <row r="242" spans="1:28" ht="14.25" customHeight="1">
      <c r="A242" s="5"/>
      <c r="B242" s="49" t="s">
        <v>943</v>
      </c>
      <c r="C242" s="63"/>
      <c r="D242" s="42">
        <v>137</v>
      </c>
      <c r="E242" s="42">
        <v>146</v>
      </c>
      <c r="F242" s="42">
        <v>154</v>
      </c>
      <c r="G242" s="42" t="s">
        <v>14</v>
      </c>
      <c r="H242" s="97" t="s">
        <v>42</v>
      </c>
      <c r="I242" s="42"/>
      <c r="J242" s="42"/>
      <c r="K242" s="42">
        <f t="shared" si="57"/>
        <v>0</v>
      </c>
      <c r="L242" s="1"/>
      <c r="M242" s="19"/>
      <c r="N242" s="19"/>
      <c r="O242" s="19"/>
      <c r="P242" s="17">
        <f t="shared" si="58"/>
        <v>0</v>
      </c>
      <c r="Q242" s="17" t="str">
        <f t="shared" si="59"/>
        <v/>
      </c>
      <c r="R242" s="17">
        <f t="shared" si="60"/>
        <v>0</v>
      </c>
      <c r="S242" s="17">
        <f t="shared" si="61"/>
        <v>0</v>
      </c>
      <c r="T242" s="17">
        <f t="shared" si="62"/>
        <v>0</v>
      </c>
      <c r="U242" s="33">
        <v>60.322000000000003</v>
      </c>
      <c r="V242" s="34">
        <f t="shared" si="54"/>
        <v>57.305900000000001</v>
      </c>
      <c r="W242" s="17">
        <v>146</v>
      </c>
      <c r="X242" s="34">
        <f t="shared" si="55"/>
        <v>138.69999999999999</v>
      </c>
      <c r="Y242" s="17">
        <v>154</v>
      </c>
      <c r="Z242" s="17">
        <f t="shared" si="56"/>
        <v>146.29999999999998</v>
      </c>
      <c r="AA242" s="17"/>
      <c r="AB242" s="17"/>
    </row>
    <row r="243" spans="1:28" ht="14.25" customHeight="1">
      <c r="A243" s="5"/>
      <c r="B243" s="49" t="s">
        <v>942</v>
      </c>
      <c r="C243" s="63"/>
      <c r="D243" s="42">
        <v>119</v>
      </c>
      <c r="E243" s="42">
        <v>127</v>
      </c>
      <c r="F243" s="42">
        <v>134</v>
      </c>
      <c r="G243" s="42" t="s">
        <v>14</v>
      </c>
      <c r="H243" s="97" t="s">
        <v>42</v>
      </c>
      <c r="I243" s="42"/>
      <c r="J243" s="42"/>
      <c r="K243" s="42">
        <f t="shared" si="57"/>
        <v>0</v>
      </c>
      <c r="L243" s="1"/>
      <c r="M243" s="19"/>
      <c r="N243" s="19"/>
      <c r="O243" s="19"/>
      <c r="P243" s="17">
        <f t="shared" si="58"/>
        <v>0</v>
      </c>
      <c r="Q243" s="17" t="str">
        <f t="shared" si="59"/>
        <v/>
      </c>
      <c r="R243" s="17">
        <f t="shared" si="60"/>
        <v>0</v>
      </c>
      <c r="S243" s="17">
        <f t="shared" si="61"/>
        <v>0</v>
      </c>
      <c r="T243" s="17">
        <f t="shared" si="62"/>
        <v>0</v>
      </c>
      <c r="U243" s="33">
        <v>60.319000000000003</v>
      </c>
      <c r="V243" s="34">
        <f t="shared" si="54"/>
        <v>57.303049999999999</v>
      </c>
      <c r="W243" s="17">
        <v>127</v>
      </c>
      <c r="X243" s="34">
        <f t="shared" si="55"/>
        <v>120.64999999999999</v>
      </c>
      <c r="Y243" s="17">
        <v>134</v>
      </c>
      <c r="Z243" s="17">
        <f t="shared" si="56"/>
        <v>127.3</v>
      </c>
      <c r="AA243" s="17"/>
      <c r="AB243" s="17"/>
    </row>
    <row r="244" spans="1:28" ht="14.25" customHeight="1">
      <c r="A244" s="5"/>
      <c r="B244" s="49" t="s">
        <v>945</v>
      </c>
      <c r="C244" s="63"/>
      <c r="D244" s="42">
        <v>146</v>
      </c>
      <c r="E244" s="42">
        <v>156</v>
      </c>
      <c r="F244" s="42">
        <v>164</v>
      </c>
      <c r="G244" s="42" t="s">
        <v>14</v>
      </c>
      <c r="H244" s="97" t="s">
        <v>42</v>
      </c>
      <c r="I244" s="42"/>
      <c r="J244" s="42"/>
      <c r="K244" s="42">
        <f t="shared" si="57"/>
        <v>0</v>
      </c>
      <c r="L244" s="1"/>
      <c r="M244" s="19"/>
      <c r="N244" s="19"/>
      <c r="O244" s="19"/>
      <c r="P244" s="17">
        <f t="shared" si="58"/>
        <v>0</v>
      </c>
      <c r="Q244" s="17" t="str">
        <f t="shared" si="59"/>
        <v/>
      </c>
      <c r="R244" s="17">
        <f t="shared" si="60"/>
        <v>0</v>
      </c>
      <c r="S244" s="17">
        <f t="shared" si="61"/>
        <v>0</v>
      </c>
      <c r="T244" s="17">
        <f t="shared" si="62"/>
        <v>0</v>
      </c>
      <c r="U244" s="33">
        <v>60.325000000000003</v>
      </c>
      <c r="V244" s="34">
        <f t="shared" si="54"/>
        <v>57.308750000000003</v>
      </c>
      <c r="W244" s="17">
        <v>156</v>
      </c>
      <c r="X244" s="34">
        <f t="shared" si="55"/>
        <v>148.19999999999999</v>
      </c>
      <c r="Y244" s="17">
        <v>164</v>
      </c>
      <c r="Z244" s="17">
        <f t="shared" si="56"/>
        <v>155.79999999999998</v>
      </c>
      <c r="AA244" s="17"/>
      <c r="AB244" s="17"/>
    </row>
    <row r="245" spans="1:28" ht="14.25" customHeight="1">
      <c r="A245" s="5"/>
      <c r="B245" s="49" t="s">
        <v>941</v>
      </c>
      <c r="C245" s="63"/>
      <c r="D245" s="42">
        <v>69</v>
      </c>
      <c r="E245" s="42">
        <v>73</v>
      </c>
      <c r="F245" s="42">
        <v>78</v>
      </c>
      <c r="G245" s="42" t="s">
        <v>14</v>
      </c>
      <c r="H245" s="97" t="s">
        <v>397</v>
      </c>
      <c r="I245" s="42"/>
      <c r="J245" s="42"/>
      <c r="K245" s="42">
        <f t="shared" si="57"/>
        <v>0</v>
      </c>
      <c r="L245" s="1"/>
      <c r="M245" s="19"/>
      <c r="N245" s="19"/>
      <c r="O245" s="19"/>
      <c r="P245" s="17">
        <f t="shared" si="58"/>
        <v>0</v>
      </c>
      <c r="Q245" s="17" t="str">
        <f t="shared" si="59"/>
        <v/>
      </c>
      <c r="R245" s="17">
        <f t="shared" si="60"/>
        <v>0</v>
      </c>
      <c r="S245" s="17">
        <f t="shared" si="61"/>
        <v>0</v>
      </c>
      <c r="T245" s="17">
        <f t="shared" si="62"/>
        <v>0</v>
      </c>
      <c r="U245" s="33">
        <v>60.375</v>
      </c>
      <c r="V245" s="34">
        <f t="shared" si="54"/>
        <v>57.356249999999996</v>
      </c>
      <c r="W245" s="17">
        <v>73</v>
      </c>
      <c r="X245" s="34">
        <f t="shared" si="55"/>
        <v>69.349999999999994</v>
      </c>
      <c r="Y245" s="17">
        <v>78</v>
      </c>
      <c r="Z245" s="17">
        <f t="shared" si="56"/>
        <v>74.099999999999994</v>
      </c>
      <c r="AA245" s="17"/>
      <c r="AB245" s="17"/>
    </row>
    <row r="246" spans="1:28" ht="14.25" customHeight="1">
      <c r="A246" s="5"/>
      <c r="B246" s="49" t="s">
        <v>940</v>
      </c>
      <c r="C246" s="63"/>
      <c r="D246" s="42">
        <v>62</v>
      </c>
      <c r="E246" s="42">
        <v>66</v>
      </c>
      <c r="F246" s="42">
        <v>70</v>
      </c>
      <c r="G246" s="42" t="s">
        <v>14</v>
      </c>
      <c r="H246" s="97" t="s">
        <v>36</v>
      </c>
      <c r="I246" s="42"/>
      <c r="J246" s="42"/>
      <c r="K246" s="42">
        <f t="shared" si="57"/>
        <v>0</v>
      </c>
      <c r="L246" s="1"/>
      <c r="M246" s="19"/>
      <c r="N246" s="19"/>
      <c r="O246" s="19"/>
      <c r="P246" s="17">
        <f t="shared" si="58"/>
        <v>0</v>
      </c>
      <c r="Q246" s="17" t="str">
        <f t="shared" si="59"/>
        <v/>
      </c>
      <c r="R246" s="17">
        <f t="shared" si="60"/>
        <v>0</v>
      </c>
      <c r="S246" s="17">
        <f t="shared" si="61"/>
        <v>0</v>
      </c>
      <c r="T246" s="17">
        <f t="shared" si="62"/>
        <v>0</v>
      </c>
      <c r="U246" s="33">
        <v>60.314</v>
      </c>
      <c r="V246" s="34">
        <f t="shared" si="54"/>
        <v>57.298299999999998</v>
      </c>
      <c r="W246" s="17">
        <v>66</v>
      </c>
      <c r="X246" s="34">
        <f t="shared" si="55"/>
        <v>62.699999999999996</v>
      </c>
      <c r="Y246" s="17">
        <v>70</v>
      </c>
      <c r="Z246" s="17">
        <f t="shared" si="56"/>
        <v>66.5</v>
      </c>
      <c r="AA246" s="17"/>
      <c r="AB246" s="17"/>
    </row>
    <row r="247" spans="1:28" ht="14.25" customHeight="1">
      <c r="A247" s="5"/>
      <c r="B247" s="49" t="s">
        <v>972</v>
      </c>
      <c r="C247" s="63"/>
      <c r="D247" s="42">
        <v>116</v>
      </c>
      <c r="E247" s="42">
        <v>124</v>
      </c>
      <c r="F247" s="42">
        <v>131</v>
      </c>
      <c r="G247" s="42" t="s">
        <v>14</v>
      </c>
      <c r="H247" s="97" t="s">
        <v>457</v>
      </c>
      <c r="I247" s="42"/>
      <c r="J247" s="42"/>
      <c r="K247" s="42">
        <f t="shared" si="57"/>
        <v>0</v>
      </c>
      <c r="L247" s="1"/>
      <c r="M247" s="19"/>
      <c r="N247" s="19"/>
      <c r="O247" s="19"/>
      <c r="P247" s="17">
        <f t="shared" si="58"/>
        <v>0</v>
      </c>
      <c r="Q247" s="17" t="str">
        <f t="shared" si="59"/>
        <v/>
      </c>
      <c r="R247" s="17">
        <f t="shared" si="60"/>
        <v>0</v>
      </c>
      <c r="S247" s="17">
        <f t="shared" si="61"/>
        <v>0</v>
      </c>
      <c r="T247" s="17">
        <f t="shared" si="62"/>
        <v>0</v>
      </c>
      <c r="U247" s="33">
        <v>60.371000000000002</v>
      </c>
      <c r="V247" s="34">
        <f t="shared" si="54"/>
        <v>57.352449999999997</v>
      </c>
      <c r="W247" s="17">
        <v>124</v>
      </c>
      <c r="X247" s="34">
        <f t="shared" si="55"/>
        <v>117.8</v>
      </c>
      <c r="Y247" s="17">
        <v>131</v>
      </c>
      <c r="Z247" s="17">
        <f t="shared" si="56"/>
        <v>124.44999999999999</v>
      </c>
      <c r="AA247" s="17"/>
      <c r="AB247" s="17"/>
    </row>
    <row r="248" spans="1:28" ht="14.25" customHeight="1">
      <c r="A248" s="5"/>
      <c r="B248" s="49" t="s">
        <v>939</v>
      </c>
      <c r="C248" s="63"/>
      <c r="D248" s="42">
        <v>100</v>
      </c>
      <c r="E248" s="42">
        <v>86</v>
      </c>
      <c r="F248" s="42">
        <v>114</v>
      </c>
      <c r="G248" s="42" t="s">
        <v>14</v>
      </c>
      <c r="H248" s="97" t="s">
        <v>397</v>
      </c>
      <c r="I248" s="42"/>
      <c r="J248" s="42"/>
      <c r="K248" s="42">
        <f t="shared" si="57"/>
        <v>0</v>
      </c>
      <c r="L248" s="1"/>
      <c r="M248" s="19"/>
      <c r="N248" s="19"/>
      <c r="O248" s="19"/>
      <c r="P248" s="17">
        <f t="shared" si="58"/>
        <v>0</v>
      </c>
      <c r="Q248" s="17" t="str">
        <f t="shared" si="59"/>
        <v/>
      </c>
      <c r="R248" s="17">
        <f t="shared" si="60"/>
        <v>0</v>
      </c>
      <c r="S248" s="17">
        <f t="shared" si="61"/>
        <v>0</v>
      </c>
      <c r="T248" s="17">
        <f t="shared" si="62"/>
        <v>0</v>
      </c>
      <c r="U248" s="33">
        <v>60.341999999999999</v>
      </c>
      <c r="V248" s="34">
        <f t="shared" si="54"/>
        <v>57.3249</v>
      </c>
      <c r="W248" s="17">
        <v>86</v>
      </c>
      <c r="X248" s="34">
        <f t="shared" si="55"/>
        <v>81.7</v>
      </c>
      <c r="Y248" s="17">
        <v>91</v>
      </c>
      <c r="Z248" s="17">
        <f t="shared" si="56"/>
        <v>86.45</v>
      </c>
      <c r="AA248" s="17"/>
      <c r="AB248" s="17"/>
    </row>
    <row r="249" spans="1:28" ht="14.25" customHeight="1">
      <c r="A249" s="5"/>
      <c r="B249" s="49" t="s">
        <v>963</v>
      </c>
      <c r="C249" s="63"/>
      <c r="D249" s="42">
        <v>77</v>
      </c>
      <c r="E249" s="42">
        <v>66</v>
      </c>
      <c r="F249" s="42">
        <v>90</v>
      </c>
      <c r="G249" s="42" t="s">
        <v>14</v>
      </c>
      <c r="H249" s="97" t="s">
        <v>397</v>
      </c>
      <c r="I249" s="42"/>
      <c r="J249" s="42"/>
      <c r="K249" s="42">
        <f t="shared" si="57"/>
        <v>0</v>
      </c>
      <c r="L249" s="1"/>
      <c r="M249" s="19"/>
      <c r="N249" s="19"/>
      <c r="O249" s="19"/>
      <c r="P249" s="17">
        <f t="shared" si="58"/>
        <v>0</v>
      </c>
      <c r="Q249" s="17" t="str">
        <f t="shared" si="59"/>
        <v/>
      </c>
      <c r="R249" s="17">
        <f t="shared" si="60"/>
        <v>0</v>
      </c>
      <c r="S249" s="17">
        <f t="shared" si="61"/>
        <v>0</v>
      </c>
      <c r="T249" s="17">
        <f t="shared" si="62"/>
        <v>0</v>
      </c>
      <c r="U249" s="33">
        <v>60.326000000000001</v>
      </c>
      <c r="V249" s="34">
        <f t="shared" si="54"/>
        <v>57.309699999999999</v>
      </c>
      <c r="W249" s="17">
        <v>66</v>
      </c>
      <c r="X249" s="34">
        <f t="shared" si="55"/>
        <v>62.699999999999996</v>
      </c>
      <c r="Y249" s="17">
        <v>88</v>
      </c>
      <c r="Z249" s="17">
        <f t="shared" si="56"/>
        <v>83.6</v>
      </c>
      <c r="AA249" s="17"/>
      <c r="AB249" s="17"/>
    </row>
    <row r="250" spans="1:28" ht="14.25" customHeight="1">
      <c r="A250" s="5"/>
      <c r="B250" s="49" t="s">
        <v>961</v>
      </c>
      <c r="C250" s="63"/>
      <c r="D250" s="42">
        <v>96</v>
      </c>
      <c r="E250" s="42">
        <v>102</v>
      </c>
      <c r="F250" s="42">
        <v>108</v>
      </c>
      <c r="G250" s="42" t="s">
        <v>14</v>
      </c>
      <c r="H250" s="97" t="s">
        <v>457</v>
      </c>
      <c r="I250" s="42"/>
      <c r="J250" s="42"/>
      <c r="K250" s="42">
        <f t="shared" si="57"/>
        <v>0</v>
      </c>
      <c r="L250" s="1"/>
      <c r="M250" s="19"/>
      <c r="N250" s="19"/>
      <c r="O250" s="19"/>
      <c r="P250" s="17">
        <f t="shared" si="58"/>
        <v>0</v>
      </c>
      <c r="Q250" s="17" t="str">
        <f t="shared" si="59"/>
        <v/>
      </c>
      <c r="R250" s="17">
        <f t="shared" si="60"/>
        <v>0</v>
      </c>
      <c r="S250" s="17">
        <f t="shared" si="61"/>
        <v>0</v>
      </c>
      <c r="T250" s="17">
        <f t="shared" si="62"/>
        <v>0</v>
      </c>
      <c r="U250" s="33">
        <v>60.317999999999998</v>
      </c>
      <c r="V250" s="34">
        <f t="shared" si="54"/>
        <v>57.302099999999996</v>
      </c>
      <c r="W250" s="17">
        <v>102</v>
      </c>
      <c r="X250" s="34">
        <f t="shared" si="55"/>
        <v>96.899999999999991</v>
      </c>
      <c r="Y250" s="17">
        <v>108</v>
      </c>
      <c r="Z250" s="17">
        <f t="shared" si="56"/>
        <v>102.6</v>
      </c>
      <c r="AA250" s="17"/>
      <c r="AB250" s="17"/>
    </row>
    <row r="251" spans="1:28" ht="14.25" customHeight="1">
      <c r="A251" s="5"/>
      <c r="B251" s="49" t="s">
        <v>964</v>
      </c>
      <c r="C251" s="63"/>
      <c r="D251" s="42">
        <v>671</v>
      </c>
      <c r="E251" s="42">
        <v>718</v>
      </c>
      <c r="F251" s="42">
        <v>756</v>
      </c>
      <c r="G251" s="42" t="s">
        <v>14</v>
      </c>
      <c r="H251" s="97" t="s">
        <v>28</v>
      </c>
      <c r="I251" s="42"/>
      <c r="J251" s="42"/>
      <c r="K251" s="42">
        <f t="shared" si="57"/>
        <v>0</v>
      </c>
      <c r="L251" s="1"/>
      <c r="M251" s="19"/>
      <c r="N251" s="19"/>
      <c r="O251" s="19"/>
      <c r="P251" s="17">
        <f t="shared" si="58"/>
        <v>0</v>
      </c>
      <c r="Q251" s="17" t="str">
        <f t="shared" si="59"/>
        <v/>
      </c>
      <c r="R251" s="17">
        <f t="shared" si="60"/>
        <v>0</v>
      </c>
      <c r="S251" s="17">
        <f t="shared" si="61"/>
        <v>0</v>
      </c>
      <c r="T251" s="17">
        <f t="shared" si="62"/>
        <v>0</v>
      </c>
      <c r="U251" s="33">
        <v>60.332999999999998</v>
      </c>
      <c r="V251" s="34">
        <f t="shared" si="54"/>
        <v>57.316349999999993</v>
      </c>
      <c r="W251" s="17">
        <v>718</v>
      </c>
      <c r="X251" s="34">
        <f t="shared" si="55"/>
        <v>682.1</v>
      </c>
      <c r="Y251" s="17">
        <v>756</v>
      </c>
      <c r="Z251" s="17">
        <f t="shared" si="56"/>
        <v>718.19999999999993</v>
      </c>
      <c r="AA251" s="17"/>
      <c r="AB251" s="17"/>
    </row>
    <row r="252" spans="1:28" ht="14.25" customHeight="1">
      <c r="A252" s="5"/>
      <c r="B252" s="49" t="s">
        <v>973</v>
      </c>
      <c r="C252" s="63"/>
      <c r="D252" s="42">
        <v>96</v>
      </c>
      <c r="E252" s="42">
        <v>102</v>
      </c>
      <c r="F252" s="42">
        <v>108</v>
      </c>
      <c r="G252" s="42" t="s">
        <v>14</v>
      </c>
      <c r="H252" s="97" t="s">
        <v>457</v>
      </c>
      <c r="I252" s="42"/>
      <c r="J252" s="42"/>
      <c r="K252" s="42">
        <f t="shared" si="57"/>
        <v>0</v>
      </c>
      <c r="L252" s="1"/>
      <c r="M252" s="19"/>
      <c r="N252" s="19"/>
      <c r="O252" s="19"/>
      <c r="P252" s="17">
        <f t="shared" si="58"/>
        <v>0</v>
      </c>
      <c r="Q252" s="17" t="str">
        <f t="shared" si="59"/>
        <v/>
      </c>
      <c r="R252" s="17">
        <f t="shared" si="60"/>
        <v>0</v>
      </c>
      <c r="S252" s="17">
        <f t="shared" si="61"/>
        <v>0</v>
      </c>
      <c r="T252" s="17">
        <f t="shared" si="62"/>
        <v>0</v>
      </c>
      <c r="U252" s="33">
        <v>60.377000000000002</v>
      </c>
      <c r="V252" s="34">
        <f t="shared" si="54"/>
        <v>57.358150000000002</v>
      </c>
      <c r="W252" s="17">
        <v>102</v>
      </c>
      <c r="X252" s="34">
        <f t="shared" si="55"/>
        <v>96.899999999999991</v>
      </c>
      <c r="Y252" s="17">
        <v>108</v>
      </c>
      <c r="Z252" s="17">
        <f t="shared" si="56"/>
        <v>102.6</v>
      </c>
      <c r="AA252" s="17"/>
      <c r="AB252" s="17"/>
    </row>
    <row r="253" spans="1:28" ht="14.25" customHeight="1">
      <c r="A253" s="5"/>
      <c r="B253" s="49" t="s">
        <v>57</v>
      </c>
      <c r="C253" s="63"/>
      <c r="D253" s="42">
        <v>181</v>
      </c>
      <c r="E253" s="42">
        <v>194</v>
      </c>
      <c r="F253" s="42">
        <v>204</v>
      </c>
      <c r="G253" s="42" t="s">
        <v>14</v>
      </c>
      <c r="H253" s="97" t="s">
        <v>28</v>
      </c>
      <c r="I253" s="42"/>
      <c r="J253" s="42"/>
      <c r="K253" s="42">
        <f t="shared" si="57"/>
        <v>0</v>
      </c>
      <c r="L253" s="1"/>
      <c r="M253" s="19"/>
      <c r="N253" s="19"/>
      <c r="O253" s="19"/>
      <c r="P253" s="17">
        <f t="shared" si="58"/>
        <v>0</v>
      </c>
      <c r="Q253" s="17" t="str">
        <f t="shared" si="59"/>
        <v/>
      </c>
      <c r="R253" s="17">
        <f t="shared" si="60"/>
        <v>0</v>
      </c>
      <c r="S253" s="17">
        <f t="shared" si="61"/>
        <v>0</v>
      </c>
      <c r="T253" s="17">
        <f t="shared" si="62"/>
        <v>0</v>
      </c>
      <c r="U253" s="33">
        <v>60.353999999999999</v>
      </c>
      <c r="V253" s="34">
        <f t="shared" si="54"/>
        <v>57.336299999999994</v>
      </c>
      <c r="W253" s="17">
        <v>194</v>
      </c>
      <c r="X253" s="34">
        <f t="shared" si="55"/>
        <v>184.29999999999998</v>
      </c>
      <c r="Y253" s="17">
        <v>204</v>
      </c>
      <c r="Z253" s="17">
        <f t="shared" si="56"/>
        <v>193.79999999999998</v>
      </c>
      <c r="AA253" s="17"/>
      <c r="AB253" s="17"/>
    </row>
    <row r="254" spans="1:28" ht="14.25" customHeight="1">
      <c r="A254" s="5"/>
      <c r="B254" s="49" t="s">
        <v>967</v>
      </c>
      <c r="C254" s="63"/>
      <c r="D254" s="42">
        <v>794</v>
      </c>
      <c r="E254" s="42">
        <v>846</v>
      </c>
      <c r="F254" s="42">
        <v>899</v>
      </c>
      <c r="G254" s="42" t="s">
        <v>20</v>
      </c>
      <c r="H254" s="97" t="s">
        <v>28</v>
      </c>
      <c r="I254" s="42"/>
      <c r="J254" s="42"/>
      <c r="K254" s="42">
        <f t="shared" si="57"/>
        <v>0</v>
      </c>
      <c r="L254" s="1"/>
      <c r="M254" s="19"/>
      <c r="N254" s="19"/>
      <c r="O254" s="19"/>
      <c r="P254" s="17">
        <f t="shared" si="58"/>
        <v>0</v>
      </c>
      <c r="Q254" s="17" t="str">
        <f t="shared" si="59"/>
        <v/>
      </c>
      <c r="R254" s="17">
        <f t="shared" si="60"/>
        <v>0</v>
      </c>
      <c r="S254" s="17">
        <f t="shared" si="61"/>
        <v>0</v>
      </c>
      <c r="T254" s="17">
        <f t="shared" si="62"/>
        <v>0</v>
      </c>
      <c r="U254" s="33">
        <v>60.338000000000001</v>
      </c>
      <c r="V254" s="34">
        <f t="shared" si="54"/>
        <v>57.321100000000001</v>
      </c>
      <c r="W254" s="17">
        <v>846</v>
      </c>
      <c r="X254" s="34">
        <f t="shared" si="55"/>
        <v>803.69999999999993</v>
      </c>
      <c r="Y254" s="17">
        <v>899</v>
      </c>
      <c r="Z254" s="17">
        <f t="shared" si="56"/>
        <v>854.05</v>
      </c>
      <c r="AA254" s="17"/>
      <c r="AB254" s="17"/>
    </row>
    <row r="255" spans="1:28" ht="14.25" customHeight="1">
      <c r="A255" s="5"/>
      <c r="B255" s="49" t="s">
        <v>965</v>
      </c>
      <c r="C255" s="63"/>
      <c r="D255" s="42">
        <v>96</v>
      </c>
      <c r="E255" s="42">
        <v>102</v>
      </c>
      <c r="F255" s="42">
        <v>108</v>
      </c>
      <c r="G255" s="42" t="s">
        <v>14</v>
      </c>
      <c r="H255" s="97" t="s">
        <v>457</v>
      </c>
      <c r="I255" s="42"/>
      <c r="J255" s="42"/>
      <c r="K255" s="42">
        <f t="shared" si="57"/>
        <v>0</v>
      </c>
      <c r="L255" s="1"/>
      <c r="M255" s="19"/>
      <c r="N255" s="19"/>
      <c r="O255" s="19"/>
      <c r="P255" s="17">
        <f t="shared" si="58"/>
        <v>0</v>
      </c>
      <c r="Q255" s="17" t="str">
        <f t="shared" si="59"/>
        <v/>
      </c>
      <c r="R255" s="17">
        <f t="shared" si="60"/>
        <v>0</v>
      </c>
      <c r="S255" s="17">
        <f t="shared" si="61"/>
        <v>0</v>
      </c>
      <c r="T255" s="17">
        <f t="shared" si="62"/>
        <v>0</v>
      </c>
      <c r="U255" s="33">
        <v>60.334000000000003</v>
      </c>
      <c r="V255" s="34">
        <f t="shared" si="54"/>
        <v>57.317300000000003</v>
      </c>
      <c r="W255" s="17">
        <v>102</v>
      </c>
      <c r="X255" s="34">
        <f t="shared" si="55"/>
        <v>96.899999999999991</v>
      </c>
      <c r="Y255" s="17">
        <v>108</v>
      </c>
      <c r="Z255" s="17">
        <f t="shared" si="56"/>
        <v>102.6</v>
      </c>
      <c r="AA255" s="17"/>
      <c r="AB255" s="17"/>
    </row>
    <row r="256" spans="1:28" ht="14.25" customHeight="1">
      <c r="A256" s="5"/>
      <c r="B256" s="49" t="s">
        <v>53</v>
      </c>
      <c r="C256" s="63"/>
      <c r="D256" s="42">
        <v>109</v>
      </c>
      <c r="E256" s="42">
        <v>116</v>
      </c>
      <c r="F256" s="42">
        <v>122</v>
      </c>
      <c r="G256" s="42" t="s">
        <v>14</v>
      </c>
      <c r="H256" s="97" t="s">
        <v>28</v>
      </c>
      <c r="I256" s="42"/>
      <c r="J256" s="42"/>
      <c r="K256" s="42">
        <f t="shared" si="57"/>
        <v>0</v>
      </c>
      <c r="L256" s="1"/>
      <c r="M256" s="19"/>
      <c r="N256" s="19"/>
      <c r="O256" s="19"/>
      <c r="P256" s="17">
        <f t="shared" si="58"/>
        <v>0</v>
      </c>
      <c r="Q256" s="17" t="str">
        <f t="shared" si="59"/>
        <v/>
      </c>
      <c r="R256" s="17">
        <f t="shared" si="60"/>
        <v>0</v>
      </c>
      <c r="S256" s="17">
        <f t="shared" si="61"/>
        <v>0</v>
      </c>
      <c r="T256" s="17">
        <f t="shared" si="62"/>
        <v>0</v>
      </c>
      <c r="U256" s="33">
        <v>60.32</v>
      </c>
      <c r="V256" s="34">
        <f t="shared" si="54"/>
        <v>57.303999999999995</v>
      </c>
      <c r="W256" s="17">
        <v>116</v>
      </c>
      <c r="X256" s="34">
        <f t="shared" si="55"/>
        <v>110.19999999999999</v>
      </c>
      <c r="Y256" s="17">
        <v>122</v>
      </c>
      <c r="Z256" s="17">
        <f t="shared" si="56"/>
        <v>115.89999999999999</v>
      </c>
      <c r="AA256" s="17"/>
      <c r="AB256" s="17"/>
    </row>
    <row r="257" spans="1:28" ht="14.25" customHeight="1">
      <c r="A257" s="5"/>
      <c r="B257" s="49" t="s">
        <v>968</v>
      </c>
      <c r="C257" s="63"/>
      <c r="D257" s="42">
        <v>57</v>
      </c>
      <c r="E257" s="42">
        <v>61</v>
      </c>
      <c r="F257" s="42">
        <v>64</v>
      </c>
      <c r="G257" s="42" t="s">
        <v>14</v>
      </c>
      <c r="H257" s="97" t="s">
        <v>36</v>
      </c>
      <c r="I257" s="42"/>
      <c r="J257" s="42"/>
      <c r="K257" s="42">
        <f t="shared" si="57"/>
        <v>0</v>
      </c>
      <c r="L257" s="1"/>
      <c r="M257" s="19"/>
      <c r="N257" s="19"/>
      <c r="O257" s="19"/>
      <c r="P257" s="17">
        <f t="shared" si="58"/>
        <v>0</v>
      </c>
      <c r="Q257" s="17" t="str">
        <f t="shared" si="59"/>
        <v/>
      </c>
      <c r="R257" s="17">
        <f t="shared" si="60"/>
        <v>0</v>
      </c>
      <c r="S257" s="17">
        <f t="shared" si="61"/>
        <v>0</v>
      </c>
      <c r="T257" s="17">
        <f t="shared" si="62"/>
        <v>0</v>
      </c>
      <c r="U257" s="33">
        <v>60.341000000000001</v>
      </c>
      <c r="V257" s="34">
        <f t="shared" si="54"/>
        <v>57.323949999999996</v>
      </c>
      <c r="W257" s="17">
        <v>61</v>
      </c>
      <c r="X257" s="34">
        <f t="shared" si="55"/>
        <v>57.949999999999996</v>
      </c>
      <c r="Y257" s="17">
        <v>64</v>
      </c>
      <c r="Z257" s="17">
        <f t="shared" si="56"/>
        <v>60.8</v>
      </c>
      <c r="AA257" s="17"/>
      <c r="AB257" s="17"/>
    </row>
    <row r="258" spans="1:28" ht="14.25" customHeight="1">
      <c r="A258" s="5"/>
      <c r="B258" s="49" t="s">
        <v>58</v>
      </c>
      <c r="C258" s="63"/>
      <c r="D258" s="42">
        <v>68</v>
      </c>
      <c r="E258" s="42">
        <v>73</v>
      </c>
      <c r="F258" s="42">
        <v>77</v>
      </c>
      <c r="G258" s="42" t="s">
        <v>14</v>
      </c>
      <c r="H258" s="97" t="s">
        <v>97</v>
      </c>
      <c r="I258" s="42"/>
      <c r="J258" s="42"/>
      <c r="K258" s="42">
        <f t="shared" si="57"/>
        <v>0</v>
      </c>
      <c r="L258" s="1"/>
      <c r="M258" s="19"/>
      <c r="N258" s="19"/>
      <c r="O258" s="19"/>
      <c r="P258" s="17">
        <f t="shared" si="58"/>
        <v>0</v>
      </c>
      <c r="Q258" s="17" t="str">
        <f t="shared" si="59"/>
        <v/>
      </c>
      <c r="R258" s="17">
        <f t="shared" si="60"/>
        <v>0</v>
      </c>
      <c r="S258" s="17">
        <f t="shared" si="61"/>
        <v>0</v>
      </c>
      <c r="T258" s="17">
        <f t="shared" si="62"/>
        <v>0</v>
      </c>
      <c r="U258" s="33">
        <v>60.375999999999998</v>
      </c>
      <c r="V258" s="34">
        <f t="shared" si="54"/>
        <v>57.357199999999992</v>
      </c>
      <c r="W258" s="17">
        <v>73</v>
      </c>
      <c r="X258" s="34">
        <f t="shared" si="55"/>
        <v>69.349999999999994</v>
      </c>
      <c r="Y258" s="17">
        <v>77</v>
      </c>
      <c r="Z258" s="17">
        <f t="shared" si="56"/>
        <v>73.149999999999991</v>
      </c>
      <c r="AA258" s="17"/>
      <c r="AB258" s="17"/>
    </row>
    <row r="259" spans="1:28" ht="14.25" customHeight="1">
      <c r="A259" s="5"/>
      <c r="B259" s="49" t="s">
        <v>966</v>
      </c>
      <c r="C259" s="63"/>
      <c r="D259" s="42">
        <v>405</v>
      </c>
      <c r="E259" s="42">
        <v>454</v>
      </c>
      <c r="F259" s="42">
        <v>482</v>
      </c>
      <c r="G259" s="42" t="s">
        <v>14</v>
      </c>
      <c r="H259" s="97" t="s">
        <v>28</v>
      </c>
      <c r="I259" s="42"/>
      <c r="J259" s="42"/>
      <c r="K259" s="42">
        <f t="shared" si="57"/>
        <v>0</v>
      </c>
      <c r="L259" s="1"/>
      <c r="M259" s="19"/>
      <c r="N259" s="19"/>
      <c r="O259" s="19"/>
      <c r="P259" s="17">
        <f t="shared" si="58"/>
        <v>0</v>
      </c>
      <c r="Q259" s="17" t="str">
        <f t="shared" si="59"/>
        <v/>
      </c>
      <c r="R259" s="17">
        <f t="shared" si="60"/>
        <v>0</v>
      </c>
      <c r="S259" s="17">
        <f t="shared" si="61"/>
        <v>0</v>
      </c>
      <c r="T259" s="17">
        <f t="shared" si="62"/>
        <v>0</v>
      </c>
      <c r="U259" s="33">
        <v>60.335999999999999</v>
      </c>
      <c r="V259" s="34">
        <f t="shared" si="54"/>
        <v>57.319199999999995</v>
      </c>
      <c r="W259" s="17">
        <v>454</v>
      </c>
      <c r="X259" s="34">
        <f t="shared" si="55"/>
        <v>431.29999999999995</v>
      </c>
      <c r="Y259" s="17">
        <v>482</v>
      </c>
      <c r="Z259" s="17">
        <f t="shared" si="56"/>
        <v>457.9</v>
      </c>
      <c r="AA259" s="17"/>
      <c r="AB259" s="17"/>
    </row>
    <row r="260" spans="1:28" ht="14.25" customHeight="1">
      <c r="A260" s="5"/>
      <c r="B260" s="49" t="s">
        <v>54</v>
      </c>
      <c r="C260" s="63"/>
      <c r="D260" s="42">
        <v>151</v>
      </c>
      <c r="E260" s="42">
        <v>161</v>
      </c>
      <c r="F260" s="42">
        <v>170</v>
      </c>
      <c r="G260" s="42" t="s">
        <v>14</v>
      </c>
      <c r="H260" s="97" t="s">
        <v>28</v>
      </c>
      <c r="I260" s="42"/>
      <c r="J260" s="42"/>
      <c r="K260" s="42">
        <f t="shared" si="57"/>
        <v>0</v>
      </c>
      <c r="L260" s="1"/>
      <c r="M260" s="19"/>
      <c r="N260" s="19"/>
      <c r="O260" s="19"/>
      <c r="P260" s="17">
        <f t="shared" si="58"/>
        <v>0</v>
      </c>
      <c r="Q260" s="17" t="str">
        <f t="shared" si="59"/>
        <v/>
      </c>
      <c r="R260" s="17">
        <f t="shared" si="60"/>
        <v>0</v>
      </c>
      <c r="S260" s="17">
        <f t="shared" si="61"/>
        <v>0</v>
      </c>
      <c r="T260" s="17">
        <f t="shared" si="62"/>
        <v>0</v>
      </c>
      <c r="U260" s="33">
        <v>60.363</v>
      </c>
      <c r="V260" s="34">
        <f t="shared" si="54"/>
        <v>57.344849999999994</v>
      </c>
      <c r="W260" s="17">
        <v>161</v>
      </c>
      <c r="X260" s="34">
        <f t="shared" si="55"/>
        <v>152.94999999999999</v>
      </c>
      <c r="Y260" s="17">
        <v>170</v>
      </c>
      <c r="Z260" s="17">
        <f t="shared" si="56"/>
        <v>161.5</v>
      </c>
      <c r="AA260" s="17"/>
      <c r="AB260" s="17"/>
    </row>
    <row r="261" spans="1:28" ht="14.25" customHeight="1">
      <c r="A261" s="5"/>
      <c r="B261" s="49" t="s">
        <v>56</v>
      </c>
      <c r="C261" s="63"/>
      <c r="D261" s="42">
        <v>95</v>
      </c>
      <c r="E261" s="42">
        <v>102</v>
      </c>
      <c r="F261" s="42">
        <v>108</v>
      </c>
      <c r="G261" s="42" t="s">
        <v>14</v>
      </c>
      <c r="H261" s="97" t="s">
        <v>28</v>
      </c>
      <c r="I261" s="42"/>
      <c r="J261" s="42"/>
      <c r="K261" s="42">
        <f t="shared" si="57"/>
        <v>0</v>
      </c>
      <c r="L261" s="1"/>
      <c r="M261" s="19"/>
      <c r="N261" s="19"/>
      <c r="O261" s="19"/>
      <c r="P261" s="17">
        <f t="shared" si="58"/>
        <v>0</v>
      </c>
      <c r="Q261" s="17" t="str">
        <f t="shared" si="59"/>
        <v/>
      </c>
      <c r="R261" s="17">
        <f t="shared" si="60"/>
        <v>0</v>
      </c>
      <c r="S261" s="17">
        <f t="shared" si="61"/>
        <v>0</v>
      </c>
      <c r="T261" s="17">
        <f t="shared" si="62"/>
        <v>0</v>
      </c>
      <c r="U261" s="33">
        <v>60.317</v>
      </c>
      <c r="V261" s="34">
        <f t="shared" si="54"/>
        <v>57.30115</v>
      </c>
      <c r="W261" s="17">
        <v>102</v>
      </c>
      <c r="X261" s="34">
        <f t="shared" si="55"/>
        <v>96.899999999999991</v>
      </c>
      <c r="Y261" s="17">
        <v>108</v>
      </c>
      <c r="Z261" s="17">
        <f t="shared" si="56"/>
        <v>102.6</v>
      </c>
      <c r="AA261" s="17"/>
      <c r="AB261" s="17"/>
    </row>
    <row r="262" spans="1:28" ht="14.25" customHeight="1">
      <c r="A262" s="5"/>
      <c r="B262" s="49" t="s">
        <v>960</v>
      </c>
      <c r="C262" s="63"/>
      <c r="D262" s="42">
        <v>96</v>
      </c>
      <c r="E262" s="42">
        <v>102</v>
      </c>
      <c r="F262" s="42">
        <v>108</v>
      </c>
      <c r="G262" s="42" t="s">
        <v>14</v>
      </c>
      <c r="H262" s="97" t="s">
        <v>457</v>
      </c>
      <c r="I262" s="42"/>
      <c r="J262" s="42"/>
      <c r="K262" s="42">
        <f t="shared" si="57"/>
        <v>0</v>
      </c>
      <c r="L262" s="1"/>
      <c r="M262" s="19"/>
      <c r="N262" s="19"/>
      <c r="O262" s="19"/>
      <c r="P262" s="17">
        <f t="shared" si="58"/>
        <v>0</v>
      </c>
      <c r="Q262" s="17" t="str">
        <f t="shared" si="59"/>
        <v/>
      </c>
      <c r="R262" s="17">
        <f t="shared" si="60"/>
        <v>0</v>
      </c>
      <c r="S262" s="17">
        <f t="shared" si="61"/>
        <v>0</v>
      </c>
      <c r="T262" s="17">
        <f t="shared" si="62"/>
        <v>0</v>
      </c>
      <c r="U262" s="33">
        <v>60.313000000000002</v>
      </c>
      <c r="V262" s="34">
        <f t="shared" si="54"/>
        <v>57.297350000000002</v>
      </c>
      <c r="W262" s="17">
        <v>102</v>
      </c>
      <c r="X262" s="34">
        <f t="shared" si="55"/>
        <v>96.899999999999991</v>
      </c>
      <c r="Y262" s="17">
        <v>108</v>
      </c>
      <c r="Z262" s="17">
        <f t="shared" si="56"/>
        <v>102.6</v>
      </c>
      <c r="AA262" s="17"/>
      <c r="AB262" s="17"/>
    </row>
    <row r="263" spans="1:28" ht="14.25" customHeight="1">
      <c r="A263" s="5"/>
      <c r="B263" s="49" t="s">
        <v>55</v>
      </c>
      <c r="C263" s="63"/>
      <c r="D263" s="42">
        <v>97</v>
      </c>
      <c r="E263" s="42">
        <v>103</v>
      </c>
      <c r="F263" s="42">
        <v>109</v>
      </c>
      <c r="G263" s="42" t="s">
        <v>14</v>
      </c>
      <c r="H263" s="97" t="s">
        <v>28</v>
      </c>
      <c r="I263" s="42"/>
      <c r="J263" s="42"/>
      <c r="K263" s="42">
        <f t="shared" si="57"/>
        <v>0</v>
      </c>
      <c r="L263" s="1"/>
      <c r="M263" s="19"/>
      <c r="N263" s="19"/>
      <c r="O263" s="19"/>
      <c r="P263" s="17">
        <f t="shared" si="58"/>
        <v>0</v>
      </c>
      <c r="Q263" s="17" t="str">
        <f t="shared" si="59"/>
        <v/>
      </c>
      <c r="R263" s="17">
        <f t="shared" si="60"/>
        <v>0</v>
      </c>
      <c r="S263" s="17">
        <f t="shared" si="61"/>
        <v>0</v>
      </c>
      <c r="T263" s="17">
        <f t="shared" si="62"/>
        <v>0</v>
      </c>
      <c r="U263" s="33">
        <v>60.348999999999997</v>
      </c>
      <c r="V263" s="34">
        <f t="shared" si="54"/>
        <v>57.331549999999993</v>
      </c>
      <c r="W263" s="17">
        <v>103</v>
      </c>
      <c r="X263" s="34">
        <f t="shared" si="55"/>
        <v>97.85</v>
      </c>
      <c r="Y263" s="17">
        <v>109</v>
      </c>
      <c r="Z263" s="17">
        <f t="shared" si="56"/>
        <v>103.55</v>
      </c>
      <c r="AA263" s="17"/>
      <c r="AB263" s="17"/>
    </row>
    <row r="264" spans="1:28" ht="14.25" customHeight="1">
      <c r="A264" s="5"/>
      <c r="B264" s="49" t="s">
        <v>971</v>
      </c>
      <c r="C264" s="63"/>
      <c r="D264" s="42">
        <v>96</v>
      </c>
      <c r="E264" s="42">
        <v>102</v>
      </c>
      <c r="F264" s="42">
        <v>108</v>
      </c>
      <c r="G264" s="42" t="s">
        <v>466</v>
      </c>
      <c r="H264" s="97" t="s">
        <v>457</v>
      </c>
      <c r="I264" s="42"/>
      <c r="J264" s="42"/>
      <c r="K264" s="42">
        <f t="shared" si="57"/>
        <v>0</v>
      </c>
      <c r="L264" s="1"/>
      <c r="M264" s="19"/>
      <c r="N264" s="19"/>
      <c r="O264" s="19"/>
      <c r="P264" s="17">
        <f t="shared" si="58"/>
        <v>0</v>
      </c>
      <c r="Q264" s="17" t="str">
        <f t="shared" si="59"/>
        <v/>
      </c>
      <c r="R264" s="17">
        <f t="shared" si="60"/>
        <v>0</v>
      </c>
      <c r="S264" s="17">
        <f t="shared" si="61"/>
        <v>0</v>
      </c>
      <c r="T264" s="17">
        <f t="shared" si="62"/>
        <v>0</v>
      </c>
      <c r="U264" s="33">
        <v>60.366</v>
      </c>
      <c r="V264" s="34">
        <f t="shared" si="54"/>
        <v>57.347699999999996</v>
      </c>
      <c r="W264" s="17">
        <v>102</v>
      </c>
      <c r="X264" s="34">
        <f t="shared" si="55"/>
        <v>96.899999999999991</v>
      </c>
      <c r="Y264" s="17">
        <v>108</v>
      </c>
      <c r="Z264" s="17">
        <f t="shared" si="56"/>
        <v>102.6</v>
      </c>
      <c r="AA264" s="17"/>
      <c r="AB264" s="17"/>
    </row>
    <row r="265" spans="1:28" ht="14.25" customHeight="1">
      <c r="A265" s="5"/>
      <c r="B265" s="71" t="s">
        <v>620</v>
      </c>
      <c r="C265" s="58"/>
      <c r="D265" s="24"/>
      <c r="E265" s="24"/>
      <c r="F265" s="24" t="s">
        <v>851</v>
      </c>
      <c r="G265" s="24"/>
      <c r="H265" s="95"/>
      <c r="I265" s="37"/>
      <c r="J265" s="24"/>
      <c r="K265" s="24"/>
      <c r="L265" s="1"/>
      <c r="M265" s="19"/>
      <c r="N265" s="19"/>
      <c r="O265" s="19"/>
      <c r="P265" s="17">
        <f t="shared" si="58"/>
        <v>0</v>
      </c>
      <c r="Q265" s="17" t="str">
        <f t="shared" si="59"/>
        <v/>
      </c>
      <c r="R265" s="17">
        <f t="shared" si="60"/>
        <v>0</v>
      </c>
      <c r="S265" s="17">
        <f t="shared" si="61"/>
        <v>0</v>
      </c>
      <c r="T265" s="17">
        <f t="shared" si="62"/>
        <v>0</v>
      </c>
      <c r="U265" s="33"/>
      <c r="V265" s="34">
        <f t="shared" si="54"/>
        <v>0</v>
      </c>
      <c r="W265" s="17"/>
      <c r="X265" s="34">
        <f t="shared" si="55"/>
        <v>0</v>
      </c>
      <c r="Y265" s="17"/>
      <c r="Z265" s="17">
        <f t="shared" si="56"/>
        <v>0</v>
      </c>
      <c r="AA265" s="17"/>
      <c r="AB265" s="17"/>
    </row>
    <row r="266" spans="1:28" ht="14.25" customHeight="1">
      <c r="A266" s="5"/>
      <c r="B266" s="49" t="s">
        <v>958</v>
      </c>
      <c r="C266" s="63"/>
      <c r="D266" s="42">
        <v>66</v>
      </c>
      <c r="E266" s="42">
        <v>71</v>
      </c>
      <c r="F266" s="42">
        <v>75</v>
      </c>
      <c r="G266" s="42" t="s">
        <v>20</v>
      </c>
      <c r="H266" s="97" t="s">
        <v>28</v>
      </c>
      <c r="I266" s="42"/>
      <c r="J266" s="42"/>
      <c r="K266" s="42">
        <f t="shared" si="57"/>
        <v>0</v>
      </c>
      <c r="L266" s="1"/>
      <c r="M266" s="19"/>
      <c r="N266" s="19"/>
      <c r="O266" s="19"/>
      <c r="P266" s="17">
        <f t="shared" si="58"/>
        <v>0</v>
      </c>
      <c r="Q266" s="17" t="str">
        <f t="shared" si="59"/>
        <v/>
      </c>
      <c r="R266" s="17">
        <f t="shared" si="60"/>
        <v>0</v>
      </c>
      <c r="S266" s="17">
        <f t="shared" si="61"/>
        <v>0</v>
      </c>
      <c r="T266" s="17">
        <f t="shared" si="62"/>
        <v>0</v>
      </c>
      <c r="U266" s="33">
        <v>60.374000000000002</v>
      </c>
      <c r="V266" s="34">
        <f t="shared" si="54"/>
        <v>57.3553</v>
      </c>
      <c r="W266" s="17">
        <v>71</v>
      </c>
      <c r="X266" s="34">
        <f t="shared" si="55"/>
        <v>67.45</v>
      </c>
      <c r="Y266" s="17">
        <v>75</v>
      </c>
      <c r="Z266" s="17">
        <f t="shared" si="56"/>
        <v>71.25</v>
      </c>
      <c r="AA266" s="17"/>
      <c r="AB266" s="17"/>
    </row>
    <row r="267" spans="1:28" ht="14.25" customHeight="1">
      <c r="A267" s="5"/>
      <c r="B267" s="49" t="s">
        <v>59</v>
      </c>
      <c r="C267" s="63"/>
      <c r="D267" s="42">
        <v>89</v>
      </c>
      <c r="E267" s="42">
        <v>95</v>
      </c>
      <c r="F267" s="42">
        <v>100</v>
      </c>
      <c r="G267" s="42" t="s">
        <v>14</v>
      </c>
      <c r="H267" s="97" t="s">
        <v>28</v>
      </c>
      <c r="I267" s="42"/>
      <c r="J267" s="42"/>
      <c r="K267" s="42">
        <f t="shared" si="57"/>
        <v>0</v>
      </c>
      <c r="L267" s="1"/>
      <c r="M267" s="19"/>
      <c r="N267" s="19"/>
      <c r="O267" s="19"/>
      <c r="P267" s="17">
        <f t="shared" si="58"/>
        <v>0</v>
      </c>
      <c r="Q267" s="17" t="str">
        <f t="shared" si="59"/>
        <v/>
      </c>
      <c r="R267" s="17">
        <f t="shared" si="60"/>
        <v>0</v>
      </c>
      <c r="S267" s="17">
        <f t="shared" si="61"/>
        <v>0</v>
      </c>
      <c r="T267" s="17">
        <f t="shared" si="62"/>
        <v>0</v>
      </c>
      <c r="U267" s="33">
        <v>60.31</v>
      </c>
      <c r="V267" s="34">
        <f t="shared" si="54"/>
        <v>57.294499999999999</v>
      </c>
      <c r="W267" s="17">
        <v>95</v>
      </c>
      <c r="X267" s="34">
        <f t="shared" si="55"/>
        <v>90.25</v>
      </c>
      <c r="Y267" s="17">
        <v>100</v>
      </c>
      <c r="Z267" s="17">
        <f t="shared" si="56"/>
        <v>95</v>
      </c>
      <c r="AA267" s="17"/>
      <c r="AB267" s="17"/>
    </row>
    <row r="268" spans="1:28" ht="14.25" customHeight="1">
      <c r="A268" s="5"/>
      <c r="B268" s="49" t="s">
        <v>957</v>
      </c>
      <c r="C268" s="63"/>
      <c r="D268" s="42">
        <v>110</v>
      </c>
      <c r="E268" s="42">
        <v>118</v>
      </c>
      <c r="F268" s="42">
        <v>124</v>
      </c>
      <c r="G268" s="42" t="s">
        <v>14</v>
      </c>
      <c r="H268" s="97" t="s">
        <v>28</v>
      </c>
      <c r="I268" s="42"/>
      <c r="J268" s="42"/>
      <c r="K268" s="42">
        <f t="shared" si="57"/>
        <v>0</v>
      </c>
      <c r="L268" s="1"/>
      <c r="M268" s="19"/>
      <c r="N268" s="19"/>
      <c r="O268" s="19"/>
      <c r="P268" s="17">
        <f t="shared" si="58"/>
        <v>0</v>
      </c>
      <c r="Q268" s="17" t="str">
        <f t="shared" si="59"/>
        <v/>
      </c>
      <c r="R268" s="17">
        <f t="shared" si="60"/>
        <v>0</v>
      </c>
      <c r="S268" s="17">
        <f t="shared" si="61"/>
        <v>0</v>
      </c>
      <c r="T268" s="17">
        <f t="shared" si="62"/>
        <v>0</v>
      </c>
      <c r="U268" s="33">
        <v>60.360999999999997</v>
      </c>
      <c r="V268" s="34">
        <f t="shared" si="54"/>
        <v>57.342949999999995</v>
      </c>
      <c r="W268" s="17">
        <v>118</v>
      </c>
      <c r="X268" s="34">
        <f t="shared" si="55"/>
        <v>112.1</v>
      </c>
      <c r="Y268" s="17">
        <v>124</v>
      </c>
      <c r="Z268" s="17">
        <f t="shared" si="56"/>
        <v>117.8</v>
      </c>
      <c r="AA268" s="17"/>
      <c r="AB268" s="17"/>
    </row>
    <row r="269" spans="1:28" ht="14.25" customHeight="1">
      <c r="A269" s="5"/>
      <c r="B269" s="49" t="s">
        <v>846</v>
      </c>
      <c r="C269" s="63"/>
      <c r="D269" s="42">
        <v>392</v>
      </c>
      <c r="E269" s="42">
        <v>418</v>
      </c>
      <c r="F269" s="42">
        <v>444</v>
      </c>
      <c r="G269" s="42" t="s">
        <v>541</v>
      </c>
      <c r="H269" s="97" t="s">
        <v>28</v>
      </c>
      <c r="I269" s="42"/>
      <c r="J269" s="42"/>
      <c r="K269" s="42">
        <f t="shared" si="57"/>
        <v>0</v>
      </c>
      <c r="L269" s="1"/>
      <c r="M269" s="19"/>
      <c r="N269" s="19"/>
      <c r="O269" s="19"/>
      <c r="P269" s="17">
        <f t="shared" si="58"/>
        <v>0</v>
      </c>
      <c r="Q269" s="17" t="str">
        <f t="shared" si="59"/>
        <v/>
      </c>
      <c r="R269" s="17">
        <f t="shared" si="60"/>
        <v>0</v>
      </c>
      <c r="S269" s="17">
        <f t="shared" si="61"/>
        <v>0</v>
      </c>
      <c r="T269" s="17">
        <f t="shared" si="62"/>
        <v>0</v>
      </c>
      <c r="U269" s="33">
        <v>60.308</v>
      </c>
      <c r="V269" s="34">
        <f t="shared" si="54"/>
        <v>57.2926</v>
      </c>
      <c r="W269" s="17">
        <v>418</v>
      </c>
      <c r="X269" s="34">
        <f t="shared" si="55"/>
        <v>397.09999999999997</v>
      </c>
      <c r="Y269" s="17">
        <v>444</v>
      </c>
      <c r="Z269" s="17">
        <f t="shared" si="56"/>
        <v>421.79999999999995</v>
      </c>
      <c r="AA269" s="17"/>
      <c r="AB269" s="17"/>
    </row>
    <row r="270" spans="1:28" ht="14.25" customHeight="1">
      <c r="A270" s="5"/>
      <c r="B270" s="49" t="s">
        <v>847</v>
      </c>
      <c r="C270" s="63"/>
      <c r="D270" s="42">
        <v>78</v>
      </c>
      <c r="E270" s="42">
        <v>84</v>
      </c>
      <c r="F270" s="42">
        <v>89</v>
      </c>
      <c r="G270" s="42" t="s">
        <v>14</v>
      </c>
      <c r="H270" s="97" t="s">
        <v>28</v>
      </c>
      <c r="I270" s="42"/>
      <c r="J270" s="42"/>
      <c r="K270" s="42">
        <f t="shared" si="57"/>
        <v>0</v>
      </c>
      <c r="L270" s="1"/>
      <c r="M270" s="19"/>
      <c r="N270" s="19"/>
      <c r="O270" s="19"/>
      <c r="P270" s="17">
        <f t="shared" si="58"/>
        <v>0</v>
      </c>
      <c r="Q270" s="17" t="str">
        <f t="shared" si="59"/>
        <v/>
      </c>
      <c r="R270" s="17">
        <f t="shared" si="60"/>
        <v>0</v>
      </c>
      <c r="S270" s="17">
        <f t="shared" si="61"/>
        <v>0</v>
      </c>
      <c r="T270" s="17">
        <f t="shared" si="62"/>
        <v>0</v>
      </c>
      <c r="U270" s="33">
        <v>60.311</v>
      </c>
      <c r="V270" s="34">
        <f t="shared" si="54"/>
        <v>57.295449999999995</v>
      </c>
      <c r="W270" s="17">
        <v>84</v>
      </c>
      <c r="X270" s="34">
        <f t="shared" si="55"/>
        <v>79.8</v>
      </c>
      <c r="Y270" s="17">
        <v>89</v>
      </c>
      <c r="Z270" s="17">
        <f t="shared" si="56"/>
        <v>84.55</v>
      </c>
      <c r="AA270" s="17"/>
      <c r="AB270" s="17"/>
    </row>
    <row r="271" spans="1:28" ht="14.25" customHeight="1">
      <c r="A271" s="5"/>
      <c r="B271" s="49" t="s">
        <v>969</v>
      </c>
      <c r="C271" s="63"/>
      <c r="D271" s="42">
        <v>121</v>
      </c>
      <c r="E271" s="42">
        <v>129</v>
      </c>
      <c r="F271" s="42">
        <v>137</v>
      </c>
      <c r="G271" s="42" t="s">
        <v>455</v>
      </c>
      <c r="H271" s="97" t="s">
        <v>28</v>
      </c>
      <c r="I271" s="42"/>
      <c r="J271" s="42"/>
      <c r="K271" s="42">
        <f t="shared" si="57"/>
        <v>0</v>
      </c>
      <c r="L271" s="1"/>
      <c r="M271" s="19"/>
      <c r="N271" s="19"/>
      <c r="O271" s="19"/>
      <c r="P271" s="17">
        <f t="shared" si="58"/>
        <v>0</v>
      </c>
      <c r="Q271" s="17" t="str">
        <f t="shared" si="59"/>
        <v/>
      </c>
      <c r="R271" s="17">
        <f t="shared" si="60"/>
        <v>0</v>
      </c>
      <c r="S271" s="17">
        <f t="shared" si="61"/>
        <v>0</v>
      </c>
      <c r="T271" s="17">
        <f t="shared" si="62"/>
        <v>0</v>
      </c>
      <c r="U271" s="33">
        <v>60.359000000000002</v>
      </c>
      <c r="V271" s="34">
        <f t="shared" si="54"/>
        <v>57.341049999999996</v>
      </c>
      <c r="W271" s="17">
        <v>129</v>
      </c>
      <c r="X271" s="34">
        <f t="shared" si="55"/>
        <v>122.55</v>
      </c>
      <c r="Y271" s="17">
        <v>137</v>
      </c>
      <c r="Z271" s="17">
        <f t="shared" si="56"/>
        <v>130.15</v>
      </c>
      <c r="AA271" s="17"/>
      <c r="AB271" s="17"/>
    </row>
    <row r="272" spans="1:28" ht="14.25" customHeight="1">
      <c r="A272" s="5"/>
      <c r="B272" s="49" t="s">
        <v>61</v>
      </c>
      <c r="C272" s="63"/>
      <c r="D272" s="42">
        <v>172</v>
      </c>
      <c r="E272" s="42">
        <v>184</v>
      </c>
      <c r="F272" s="42">
        <v>193</v>
      </c>
      <c r="G272" s="42" t="s">
        <v>14</v>
      </c>
      <c r="H272" s="97" t="s">
        <v>28</v>
      </c>
      <c r="I272" s="42"/>
      <c r="J272" s="42"/>
      <c r="K272" s="42">
        <f t="shared" si="57"/>
        <v>0</v>
      </c>
      <c r="L272" s="1"/>
      <c r="M272" s="19"/>
      <c r="N272" s="19"/>
      <c r="O272" s="19"/>
      <c r="P272" s="17">
        <f t="shared" si="58"/>
        <v>0</v>
      </c>
      <c r="Q272" s="17" t="str">
        <f t="shared" si="59"/>
        <v/>
      </c>
      <c r="R272" s="17">
        <f t="shared" si="60"/>
        <v>0</v>
      </c>
      <c r="S272" s="17">
        <f t="shared" si="61"/>
        <v>0</v>
      </c>
      <c r="T272" s="17">
        <f t="shared" si="62"/>
        <v>0</v>
      </c>
      <c r="U272" s="33">
        <v>60.362000000000002</v>
      </c>
      <c r="V272" s="34">
        <f t="shared" si="54"/>
        <v>57.343899999999998</v>
      </c>
      <c r="W272" s="17">
        <v>184</v>
      </c>
      <c r="X272" s="34">
        <f t="shared" si="55"/>
        <v>174.79999999999998</v>
      </c>
      <c r="Y272" s="17">
        <v>193</v>
      </c>
      <c r="Z272" s="17">
        <f t="shared" si="56"/>
        <v>183.35</v>
      </c>
      <c r="AA272" s="17"/>
      <c r="AB272" s="17"/>
    </row>
    <row r="273" spans="1:28" ht="14.25" customHeight="1">
      <c r="A273" s="5"/>
      <c r="B273" s="49" t="s">
        <v>60</v>
      </c>
      <c r="C273" s="63"/>
      <c r="D273" s="42">
        <v>792</v>
      </c>
      <c r="E273" s="42">
        <v>848</v>
      </c>
      <c r="F273" s="42">
        <v>893</v>
      </c>
      <c r="G273" s="42" t="s">
        <v>14</v>
      </c>
      <c r="H273" s="97" t="s">
        <v>28</v>
      </c>
      <c r="I273" s="42"/>
      <c r="J273" s="42"/>
      <c r="K273" s="42">
        <f t="shared" si="57"/>
        <v>0</v>
      </c>
      <c r="L273" s="1"/>
      <c r="M273" s="19"/>
      <c r="N273" s="19"/>
      <c r="O273" s="19"/>
      <c r="P273" s="17">
        <f t="shared" si="58"/>
        <v>0</v>
      </c>
      <c r="Q273" s="17" t="str">
        <f t="shared" si="59"/>
        <v/>
      </c>
      <c r="R273" s="17">
        <f t="shared" si="60"/>
        <v>0</v>
      </c>
      <c r="S273" s="17">
        <f t="shared" si="61"/>
        <v>0</v>
      </c>
      <c r="T273" s="17">
        <f t="shared" si="62"/>
        <v>0</v>
      </c>
      <c r="U273" s="33">
        <v>60.36</v>
      </c>
      <c r="V273" s="34">
        <f t="shared" si="54"/>
        <v>57.341999999999999</v>
      </c>
      <c r="W273" s="17">
        <v>848</v>
      </c>
      <c r="X273" s="34">
        <f t="shared" si="55"/>
        <v>805.59999999999991</v>
      </c>
      <c r="Y273" s="17">
        <v>893</v>
      </c>
      <c r="Z273" s="17">
        <f t="shared" si="56"/>
        <v>848.34999999999991</v>
      </c>
      <c r="AA273" s="17"/>
      <c r="AB273" s="17"/>
    </row>
    <row r="274" spans="1:28" ht="14.25" customHeight="1">
      <c r="A274" s="5"/>
      <c r="B274" s="49" t="s">
        <v>956</v>
      </c>
      <c r="C274" s="63"/>
      <c r="D274" s="42">
        <v>74</v>
      </c>
      <c r="E274" s="42">
        <v>79</v>
      </c>
      <c r="F274" s="42">
        <v>83</v>
      </c>
      <c r="G274" s="42" t="s">
        <v>14</v>
      </c>
      <c r="H274" s="97" t="s">
        <v>457</v>
      </c>
      <c r="I274" s="42"/>
      <c r="J274" s="42"/>
      <c r="K274" s="42">
        <f t="shared" si="57"/>
        <v>0</v>
      </c>
      <c r="L274" s="1"/>
      <c r="M274" s="19"/>
      <c r="N274" s="19"/>
      <c r="O274" s="19"/>
      <c r="P274" s="17">
        <f t="shared" si="58"/>
        <v>0</v>
      </c>
      <c r="Q274" s="17" t="str">
        <f t="shared" si="59"/>
        <v/>
      </c>
      <c r="R274" s="17">
        <f t="shared" si="60"/>
        <v>0</v>
      </c>
      <c r="S274" s="17">
        <f t="shared" si="61"/>
        <v>0</v>
      </c>
      <c r="T274" s="17">
        <f t="shared" si="62"/>
        <v>0</v>
      </c>
      <c r="U274" s="33">
        <v>60.337000000000003</v>
      </c>
      <c r="V274" s="34">
        <f t="shared" si="54"/>
        <v>57.320149999999998</v>
      </c>
      <c r="W274" s="17">
        <v>79</v>
      </c>
      <c r="X274" s="34">
        <f t="shared" si="55"/>
        <v>75.05</v>
      </c>
      <c r="Y274" s="17">
        <v>83</v>
      </c>
      <c r="Z274" s="17">
        <f t="shared" si="56"/>
        <v>78.849999999999994</v>
      </c>
      <c r="AA274" s="17"/>
      <c r="AB274" s="17"/>
    </row>
    <row r="275" spans="1:28" ht="14.25" customHeight="1">
      <c r="A275" s="5"/>
      <c r="B275" s="49" t="s">
        <v>977</v>
      </c>
      <c r="C275" s="63"/>
      <c r="D275" s="42">
        <v>1853</v>
      </c>
      <c r="E275" s="42">
        <v>1980</v>
      </c>
      <c r="F275" s="42">
        <v>2085</v>
      </c>
      <c r="G275" s="42" t="s">
        <v>14</v>
      </c>
      <c r="H275" s="97" t="s">
        <v>457</v>
      </c>
      <c r="I275" s="42"/>
      <c r="J275" s="42"/>
      <c r="K275" s="42">
        <f t="shared" si="57"/>
        <v>0</v>
      </c>
      <c r="L275" s="1"/>
      <c r="M275" s="19"/>
      <c r="N275" s="19"/>
      <c r="O275" s="19"/>
      <c r="P275" s="17">
        <f t="shared" si="58"/>
        <v>0</v>
      </c>
      <c r="Q275" s="17" t="str">
        <f t="shared" si="59"/>
        <v/>
      </c>
      <c r="R275" s="17">
        <f t="shared" si="60"/>
        <v>0</v>
      </c>
      <c r="S275" s="17">
        <f t="shared" si="61"/>
        <v>0</v>
      </c>
      <c r="T275" s="17">
        <f t="shared" si="62"/>
        <v>0</v>
      </c>
      <c r="U275" s="33">
        <v>60.332000000000001</v>
      </c>
      <c r="V275" s="34">
        <f t="shared" si="54"/>
        <v>57.315399999999997</v>
      </c>
      <c r="W275" s="17">
        <v>1980</v>
      </c>
      <c r="X275" s="34">
        <f t="shared" si="55"/>
        <v>1881</v>
      </c>
      <c r="Y275" s="17">
        <v>2085</v>
      </c>
      <c r="Z275" s="17">
        <f t="shared" si="56"/>
        <v>1980.75</v>
      </c>
      <c r="AA275" s="17"/>
      <c r="AB275" s="17"/>
    </row>
    <row r="276" spans="1:28" ht="14.25" customHeight="1">
      <c r="A276" s="5"/>
      <c r="B276" s="49" t="s">
        <v>976</v>
      </c>
      <c r="C276" s="63"/>
      <c r="D276" s="42">
        <v>60</v>
      </c>
      <c r="E276" s="42">
        <v>64</v>
      </c>
      <c r="F276" s="42">
        <v>68</v>
      </c>
      <c r="G276" s="42" t="s">
        <v>14</v>
      </c>
      <c r="H276" s="97" t="s">
        <v>28</v>
      </c>
      <c r="I276" s="42"/>
      <c r="J276" s="42"/>
      <c r="K276" s="42">
        <f t="shared" si="57"/>
        <v>0</v>
      </c>
      <c r="L276" s="1"/>
      <c r="M276" s="19"/>
      <c r="N276" s="19"/>
      <c r="O276" s="19"/>
      <c r="P276" s="17">
        <f t="shared" si="58"/>
        <v>0</v>
      </c>
      <c r="Q276" s="17" t="str">
        <f t="shared" si="59"/>
        <v/>
      </c>
      <c r="R276" s="17">
        <f t="shared" si="60"/>
        <v>0</v>
      </c>
      <c r="S276" s="17">
        <f t="shared" si="61"/>
        <v>0</v>
      </c>
      <c r="T276" s="17">
        <f t="shared" si="62"/>
        <v>0</v>
      </c>
      <c r="U276" s="33">
        <v>60.308999999999997</v>
      </c>
      <c r="V276" s="34">
        <f t="shared" si="54"/>
        <v>57.293549999999996</v>
      </c>
      <c r="W276" s="17">
        <v>64</v>
      </c>
      <c r="X276" s="34">
        <f t="shared" si="55"/>
        <v>60.8</v>
      </c>
      <c r="Y276" s="17">
        <v>68</v>
      </c>
      <c r="Z276" s="17">
        <f t="shared" si="56"/>
        <v>64.599999999999994</v>
      </c>
      <c r="AA276" s="17"/>
      <c r="AB276" s="17"/>
    </row>
    <row r="277" spans="1:28" ht="14.25" customHeight="1">
      <c r="A277" s="5"/>
      <c r="B277" s="49" t="s">
        <v>64</v>
      </c>
      <c r="C277" s="63"/>
      <c r="D277" s="42">
        <v>108</v>
      </c>
      <c r="E277" s="42">
        <v>115</v>
      </c>
      <c r="F277" s="42">
        <v>121</v>
      </c>
      <c r="G277" s="42" t="s">
        <v>14</v>
      </c>
      <c r="H277" s="97" t="s">
        <v>28</v>
      </c>
      <c r="I277" s="42"/>
      <c r="J277" s="42"/>
      <c r="K277" s="42">
        <f t="shared" si="57"/>
        <v>0</v>
      </c>
      <c r="L277" s="1"/>
      <c r="M277" s="19"/>
      <c r="N277" s="19"/>
      <c r="O277" s="19"/>
      <c r="P277" s="17">
        <f t="shared" si="58"/>
        <v>0</v>
      </c>
      <c r="Q277" s="17" t="str">
        <f t="shared" si="59"/>
        <v/>
      </c>
      <c r="R277" s="17">
        <f t="shared" si="60"/>
        <v>0</v>
      </c>
      <c r="S277" s="17">
        <f t="shared" si="61"/>
        <v>0</v>
      </c>
      <c r="T277" s="17">
        <f t="shared" si="62"/>
        <v>0</v>
      </c>
      <c r="U277" s="33">
        <v>60.307000000000002</v>
      </c>
      <c r="V277" s="34">
        <f t="shared" si="54"/>
        <v>57.291649999999997</v>
      </c>
      <c r="W277" s="17">
        <v>115</v>
      </c>
      <c r="X277" s="34">
        <f t="shared" si="55"/>
        <v>109.25</v>
      </c>
      <c r="Y277" s="17">
        <v>121</v>
      </c>
      <c r="Z277" s="17">
        <f t="shared" si="56"/>
        <v>114.94999999999999</v>
      </c>
      <c r="AA277" s="17"/>
      <c r="AB277" s="17"/>
    </row>
    <row r="278" spans="1:28" ht="14.25" customHeight="1">
      <c r="A278" s="5"/>
      <c r="B278" s="49" t="s">
        <v>63</v>
      </c>
      <c r="C278" s="63"/>
      <c r="D278" s="42">
        <v>476</v>
      </c>
      <c r="E278" s="42">
        <v>509</v>
      </c>
      <c r="F278" s="42">
        <v>536</v>
      </c>
      <c r="G278" s="42" t="s">
        <v>14</v>
      </c>
      <c r="H278" s="97" t="s">
        <v>28</v>
      </c>
      <c r="I278" s="42"/>
      <c r="J278" s="42"/>
      <c r="K278" s="42">
        <f t="shared" si="57"/>
        <v>0</v>
      </c>
      <c r="L278" s="1"/>
      <c r="M278" s="19"/>
      <c r="N278" s="19"/>
      <c r="O278" s="19"/>
      <c r="P278" s="17">
        <f t="shared" si="58"/>
        <v>0</v>
      </c>
      <c r="Q278" s="17" t="str">
        <f t="shared" si="59"/>
        <v/>
      </c>
      <c r="R278" s="17">
        <f t="shared" si="60"/>
        <v>0</v>
      </c>
      <c r="S278" s="17">
        <f t="shared" si="61"/>
        <v>0</v>
      </c>
      <c r="T278" s="17">
        <f t="shared" si="62"/>
        <v>0</v>
      </c>
      <c r="U278" s="33">
        <v>60.344000000000001</v>
      </c>
      <c r="V278" s="34">
        <f t="shared" si="54"/>
        <v>57.326799999999999</v>
      </c>
      <c r="W278" s="17">
        <v>509</v>
      </c>
      <c r="X278" s="34">
        <f t="shared" si="55"/>
        <v>483.54999999999995</v>
      </c>
      <c r="Y278" s="17">
        <v>536</v>
      </c>
      <c r="Z278" s="17">
        <f t="shared" si="56"/>
        <v>509.2</v>
      </c>
      <c r="AA278" s="17"/>
      <c r="AB278" s="17"/>
    </row>
    <row r="279" spans="1:28" ht="14.25" customHeight="1">
      <c r="A279" s="5"/>
      <c r="B279" s="49" t="s">
        <v>995</v>
      </c>
      <c r="C279" s="63"/>
      <c r="D279" s="42">
        <v>59</v>
      </c>
      <c r="E279" s="42">
        <v>63</v>
      </c>
      <c r="F279" s="42">
        <v>67</v>
      </c>
      <c r="G279" s="42" t="s">
        <v>14</v>
      </c>
      <c r="H279" s="97" t="s">
        <v>28</v>
      </c>
      <c r="I279" s="42"/>
      <c r="J279" s="42"/>
      <c r="K279" s="42">
        <f t="shared" si="57"/>
        <v>0</v>
      </c>
      <c r="L279" s="1"/>
      <c r="M279" s="19"/>
      <c r="N279" s="19"/>
      <c r="O279" s="19"/>
      <c r="P279" s="17">
        <f t="shared" si="58"/>
        <v>0</v>
      </c>
      <c r="Q279" s="17" t="str">
        <f t="shared" si="59"/>
        <v/>
      </c>
      <c r="R279" s="17">
        <f t="shared" si="60"/>
        <v>0</v>
      </c>
      <c r="S279" s="17">
        <f t="shared" si="61"/>
        <v>0</v>
      </c>
      <c r="T279" s="17">
        <f t="shared" si="62"/>
        <v>0</v>
      </c>
      <c r="U279" s="33">
        <v>60.347999999999999</v>
      </c>
      <c r="V279" s="34">
        <f t="shared" si="54"/>
        <v>57.330599999999997</v>
      </c>
      <c r="W279" s="17">
        <v>63</v>
      </c>
      <c r="X279" s="34">
        <f t="shared" si="55"/>
        <v>59.849999999999994</v>
      </c>
      <c r="Y279" s="17">
        <v>67</v>
      </c>
      <c r="Z279" s="17">
        <f t="shared" si="56"/>
        <v>63.65</v>
      </c>
      <c r="AA279" s="17"/>
      <c r="AB279" s="17"/>
    </row>
    <row r="280" spans="1:28" ht="14.25" customHeight="1">
      <c r="A280" s="5"/>
      <c r="B280" s="49" t="s">
        <v>296</v>
      </c>
      <c r="C280" s="63"/>
      <c r="D280" s="42">
        <v>108</v>
      </c>
      <c r="E280" s="42">
        <v>116</v>
      </c>
      <c r="F280" s="42">
        <v>122</v>
      </c>
      <c r="G280" s="42" t="s">
        <v>14</v>
      </c>
      <c r="H280" s="97" t="s">
        <v>28</v>
      </c>
      <c r="I280" s="42"/>
      <c r="J280" s="42"/>
      <c r="K280" s="42">
        <f t="shared" si="57"/>
        <v>0</v>
      </c>
      <c r="L280" s="1"/>
      <c r="M280" s="19"/>
      <c r="N280" s="19"/>
      <c r="O280" s="19"/>
      <c r="P280" s="17">
        <f t="shared" si="58"/>
        <v>0</v>
      </c>
      <c r="Q280" s="17" t="str">
        <f t="shared" si="59"/>
        <v/>
      </c>
      <c r="R280" s="17">
        <f t="shared" si="60"/>
        <v>0</v>
      </c>
      <c r="S280" s="17">
        <f t="shared" si="61"/>
        <v>0</v>
      </c>
      <c r="T280" s="17">
        <f t="shared" si="62"/>
        <v>0</v>
      </c>
      <c r="U280" s="33">
        <v>60.343000000000004</v>
      </c>
      <c r="V280" s="34">
        <f t="shared" si="54"/>
        <v>57.325850000000003</v>
      </c>
      <c r="W280" s="17">
        <v>116</v>
      </c>
      <c r="X280" s="34">
        <f t="shared" si="55"/>
        <v>110.19999999999999</v>
      </c>
      <c r="Y280" s="17">
        <v>122</v>
      </c>
      <c r="Z280" s="17">
        <f t="shared" si="56"/>
        <v>115.89999999999999</v>
      </c>
      <c r="AA280" s="17"/>
      <c r="AB280" s="17"/>
    </row>
    <row r="281" spans="1:28" ht="14.25" customHeight="1">
      <c r="A281" s="5"/>
      <c r="B281" s="49" t="s">
        <v>62</v>
      </c>
      <c r="C281" s="63"/>
      <c r="D281" s="42">
        <v>480</v>
      </c>
      <c r="E281" s="42">
        <v>513</v>
      </c>
      <c r="F281" s="42">
        <v>541</v>
      </c>
      <c r="G281" s="42" t="s">
        <v>14</v>
      </c>
      <c r="H281" s="97" t="s">
        <v>28</v>
      </c>
      <c r="I281" s="42"/>
      <c r="J281" s="42"/>
      <c r="K281" s="42">
        <f t="shared" si="57"/>
        <v>0</v>
      </c>
      <c r="L281" s="1"/>
      <c r="M281" s="19"/>
      <c r="N281" s="19"/>
      <c r="O281" s="19"/>
      <c r="P281" s="17">
        <f t="shared" si="58"/>
        <v>0</v>
      </c>
      <c r="Q281" s="17" t="str">
        <f t="shared" si="59"/>
        <v/>
      </c>
      <c r="R281" s="17">
        <f t="shared" si="60"/>
        <v>0</v>
      </c>
      <c r="S281" s="17">
        <f t="shared" si="61"/>
        <v>0</v>
      </c>
      <c r="T281" s="17">
        <f t="shared" si="62"/>
        <v>0</v>
      </c>
      <c r="U281" s="33">
        <v>60.356999999999999</v>
      </c>
      <c r="V281" s="34">
        <f t="shared" si="54"/>
        <v>57.339149999999997</v>
      </c>
      <c r="W281" s="17">
        <v>513</v>
      </c>
      <c r="X281" s="34">
        <f t="shared" si="55"/>
        <v>487.34999999999997</v>
      </c>
      <c r="Y281" s="17">
        <v>541</v>
      </c>
      <c r="Z281" s="17">
        <f t="shared" si="56"/>
        <v>513.94999999999993</v>
      </c>
      <c r="AA281" s="17"/>
      <c r="AB281" s="17"/>
    </row>
    <row r="282" spans="1:28" ht="14.25" customHeight="1">
      <c r="A282" s="5"/>
      <c r="B282" s="49" t="s">
        <v>975</v>
      </c>
      <c r="C282" s="63"/>
      <c r="D282" s="42">
        <v>63</v>
      </c>
      <c r="E282" s="42">
        <v>68</v>
      </c>
      <c r="F282" s="42">
        <v>72</v>
      </c>
      <c r="G282" s="42" t="s">
        <v>366</v>
      </c>
      <c r="H282" s="97" t="s">
        <v>457</v>
      </c>
      <c r="I282" s="42"/>
      <c r="J282" s="42"/>
      <c r="K282" s="42">
        <f t="shared" si="57"/>
        <v>0</v>
      </c>
      <c r="L282" s="1"/>
      <c r="M282" s="19"/>
      <c r="N282" s="19"/>
      <c r="O282" s="19"/>
      <c r="P282" s="17">
        <f t="shared" si="58"/>
        <v>0</v>
      </c>
      <c r="Q282" s="17" t="str">
        <f t="shared" si="59"/>
        <v/>
      </c>
      <c r="R282" s="17">
        <f t="shared" si="60"/>
        <v>0</v>
      </c>
      <c r="S282" s="17">
        <f t="shared" si="61"/>
        <v>0</v>
      </c>
      <c r="T282" s="17">
        <f t="shared" si="62"/>
        <v>0</v>
      </c>
      <c r="U282" s="33">
        <v>60.28</v>
      </c>
      <c r="V282" s="34">
        <f t="shared" si="54"/>
        <v>57.265999999999998</v>
      </c>
      <c r="W282" s="17">
        <v>68</v>
      </c>
      <c r="X282" s="34">
        <f t="shared" si="55"/>
        <v>64.599999999999994</v>
      </c>
      <c r="Y282" s="17">
        <v>72</v>
      </c>
      <c r="Z282" s="17">
        <f t="shared" si="56"/>
        <v>68.399999999999991</v>
      </c>
      <c r="AA282" s="17"/>
      <c r="AB282" s="17"/>
    </row>
    <row r="283" spans="1:28" ht="14.25" customHeight="1">
      <c r="A283" s="5"/>
      <c r="B283" s="49" t="s">
        <v>974</v>
      </c>
      <c r="C283" s="63"/>
      <c r="D283" s="42">
        <v>88</v>
      </c>
      <c r="E283" s="42">
        <v>93</v>
      </c>
      <c r="F283" s="42">
        <v>99</v>
      </c>
      <c r="G283" s="42" t="s">
        <v>14</v>
      </c>
      <c r="H283" s="97" t="s">
        <v>28</v>
      </c>
      <c r="I283" s="42"/>
      <c r="J283" s="42"/>
      <c r="K283" s="42">
        <f t="shared" si="57"/>
        <v>0</v>
      </c>
      <c r="L283" s="1"/>
      <c r="M283" s="19"/>
      <c r="N283" s="19"/>
      <c r="O283" s="19"/>
      <c r="P283" s="17">
        <f t="shared" si="58"/>
        <v>0</v>
      </c>
      <c r="Q283" s="17" t="str">
        <f t="shared" si="59"/>
        <v/>
      </c>
      <c r="R283" s="17">
        <f t="shared" si="60"/>
        <v>0</v>
      </c>
      <c r="S283" s="17">
        <f t="shared" si="61"/>
        <v>0</v>
      </c>
      <c r="T283" s="17">
        <f t="shared" si="62"/>
        <v>0</v>
      </c>
      <c r="U283" s="33">
        <v>60.396999999999998</v>
      </c>
      <c r="V283" s="34">
        <f t="shared" si="54"/>
        <v>57.377149999999993</v>
      </c>
      <c r="W283" s="17">
        <v>93</v>
      </c>
      <c r="X283" s="34">
        <f t="shared" si="55"/>
        <v>88.35</v>
      </c>
      <c r="Y283" s="17">
        <v>99</v>
      </c>
      <c r="Z283" s="17">
        <f t="shared" si="56"/>
        <v>94.05</v>
      </c>
      <c r="AA283" s="17"/>
      <c r="AB283" s="17"/>
    </row>
    <row r="284" spans="1:28" ht="14.25" customHeight="1">
      <c r="A284" s="5"/>
      <c r="B284" s="76" t="s">
        <v>65</v>
      </c>
      <c r="C284" s="62" t="s">
        <v>533</v>
      </c>
      <c r="D284" s="42">
        <v>83</v>
      </c>
      <c r="E284" s="42">
        <v>88</v>
      </c>
      <c r="F284" s="42">
        <v>93</v>
      </c>
      <c r="G284" s="42" t="s">
        <v>14</v>
      </c>
      <c r="H284" s="97" t="s">
        <v>457</v>
      </c>
      <c r="I284" s="42"/>
      <c r="J284" s="42"/>
      <c r="K284" s="42">
        <f t="shared" si="57"/>
        <v>0</v>
      </c>
      <c r="L284" s="1"/>
      <c r="M284" s="19"/>
      <c r="N284" s="19"/>
      <c r="O284" s="19"/>
      <c r="P284" s="17">
        <f t="shared" si="58"/>
        <v>0</v>
      </c>
      <c r="Q284" s="17" t="str">
        <f t="shared" si="59"/>
        <v/>
      </c>
      <c r="R284" s="17">
        <f t="shared" si="60"/>
        <v>0</v>
      </c>
      <c r="S284" s="17">
        <f t="shared" si="61"/>
        <v>0</v>
      </c>
      <c r="T284" s="17">
        <f t="shared" si="62"/>
        <v>0</v>
      </c>
      <c r="U284" s="33">
        <v>60.39</v>
      </c>
      <c r="V284" s="34">
        <f t="shared" si="54"/>
        <v>57.3705</v>
      </c>
      <c r="W284" s="17">
        <v>88</v>
      </c>
      <c r="X284" s="34">
        <f t="shared" si="55"/>
        <v>83.6</v>
      </c>
      <c r="Y284" s="17">
        <v>93</v>
      </c>
      <c r="Z284" s="17">
        <f t="shared" si="56"/>
        <v>88.35</v>
      </c>
      <c r="AA284" s="17"/>
      <c r="AB284" s="17"/>
    </row>
    <row r="285" spans="1:28" ht="14.25" customHeight="1">
      <c r="A285" s="5"/>
      <c r="B285" s="49" t="s">
        <v>848</v>
      </c>
      <c r="C285" s="63"/>
      <c r="D285" s="42">
        <v>91</v>
      </c>
      <c r="E285" s="42">
        <v>97</v>
      </c>
      <c r="F285" s="42">
        <v>103</v>
      </c>
      <c r="G285" s="42" t="s">
        <v>14</v>
      </c>
      <c r="H285" s="97" t="s">
        <v>28</v>
      </c>
      <c r="I285" s="42"/>
      <c r="J285" s="42"/>
      <c r="K285" s="42">
        <f t="shared" si="57"/>
        <v>0</v>
      </c>
      <c r="L285" s="1"/>
      <c r="M285" s="19"/>
      <c r="N285" s="19"/>
      <c r="O285" s="19"/>
      <c r="P285" s="17">
        <f t="shared" si="58"/>
        <v>0</v>
      </c>
      <c r="Q285" s="17" t="str">
        <f t="shared" si="59"/>
        <v/>
      </c>
      <c r="R285" s="17">
        <f t="shared" si="60"/>
        <v>0</v>
      </c>
      <c r="S285" s="17">
        <f t="shared" si="61"/>
        <v>0</v>
      </c>
      <c r="T285" s="17">
        <f t="shared" si="62"/>
        <v>0</v>
      </c>
      <c r="U285" s="33">
        <v>60.398000000000003</v>
      </c>
      <c r="V285" s="34">
        <f t="shared" si="54"/>
        <v>57.378100000000003</v>
      </c>
      <c r="W285" s="17">
        <v>97</v>
      </c>
      <c r="X285" s="34">
        <f t="shared" si="55"/>
        <v>92.149999999999991</v>
      </c>
      <c r="Y285" s="17">
        <v>103</v>
      </c>
      <c r="Z285" s="17">
        <f t="shared" si="56"/>
        <v>97.85</v>
      </c>
      <c r="AA285" s="17"/>
      <c r="AB285" s="17"/>
    </row>
    <row r="286" spans="1:28" ht="14.25" customHeight="1">
      <c r="A286" s="5"/>
      <c r="B286" s="71" t="s">
        <v>621</v>
      </c>
      <c r="C286" s="58"/>
      <c r="D286" s="24"/>
      <c r="E286" s="24"/>
      <c r="F286" s="24" t="s">
        <v>851</v>
      </c>
      <c r="G286" s="24"/>
      <c r="H286" s="95"/>
      <c r="I286" s="37"/>
      <c r="J286" s="24"/>
      <c r="K286" s="24"/>
      <c r="L286" s="1"/>
      <c r="M286" s="19"/>
      <c r="N286" s="19"/>
      <c r="O286" s="19"/>
      <c r="P286" s="17">
        <f t="shared" si="58"/>
        <v>0</v>
      </c>
      <c r="Q286" s="17" t="str">
        <f t="shared" si="59"/>
        <v/>
      </c>
      <c r="R286" s="17">
        <f t="shared" si="60"/>
        <v>0</v>
      </c>
      <c r="S286" s="17">
        <f t="shared" si="61"/>
        <v>0</v>
      </c>
      <c r="T286" s="17">
        <f t="shared" si="62"/>
        <v>0</v>
      </c>
      <c r="U286" s="33"/>
      <c r="V286" s="34">
        <f t="shared" si="54"/>
        <v>0</v>
      </c>
      <c r="W286" s="17"/>
      <c r="X286" s="34">
        <f t="shared" si="55"/>
        <v>0</v>
      </c>
      <c r="Y286" s="17"/>
      <c r="Z286" s="17">
        <f t="shared" si="56"/>
        <v>0</v>
      </c>
      <c r="AA286" s="17"/>
      <c r="AB286" s="17"/>
    </row>
    <row r="287" spans="1:28" ht="14.25" customHeight="1">
      <c r="A287" s="5"/>
      <c r="B287" s="49" t="s">
        <v>992</v>
      </c>
      <c r="C287" s="63"/>
      <c r="D287" s="42">
        <v>87</v>
      </c>
      <c r="E287" s="42">
        <v>93</v>
      </c>
      <c r="F287" s="42">
        <v>99</v>
      </c>
      <c r="G287" s="42" t="s">
        <v>366</v>
      </c>
      <c r="H287" s="97" t="s">
        <v>622</v>
      </c>
      <c r="I287" s="42"/>
      <c r="J287" s="42"/>
      <c r="K287" s="42">
        <f t="shared" si="57"/>
        <v>0</v>
      </c>
      <c r="L287" s="1"/>
      <c r="M287" s="19"/>
      <c r="N287" s="19"/>
      <c r="O287" s="19"/>
      <c r="P287" s="17">
        <f t="shared" si="58"/>
        <v>0</v>
      </c>
      <c r="Q287" s="17" t="str">
        <f t="shared" si="59"/>
        <v/>
      </c>
      <c r="R287" s="17">
        <f t="shared" si="60"/>
        <v>0</v>
      </c>
      <c r="S287" s="17">
        <f t="shared" si="61"/>
        <v>0</v>
      </c>
      <c r="T287" s="17">
        <f t="shared" si="62"/>
        <v>0</v>
      </c>
      <c r="U287" s="33">
        <v>60.406999999999996</v>
      </c>
      <c r="V287" s="34">
        <f t="shared" si="54"/>
        <v>57.386649999999996</v>
      </c>
      <c r="W287" s="17">
        <v>93</v>
      </c>
      <c r="X287" s="34">
        <f t="shared" si="55"/>
        <v>88.35</v>
      </c>
      <c r="Y287" s="17">
        <v>99</v>
      </c>
      <c r="Z287" s="17">
        <f t="shared" si="56"/>
        <v>94.05</v>
      </c>
      <c r="AA287" s="17"/>
      <c r="AB287" s="17"/>
    </row>
    <row r="288" spans="1:28" ht="14.25" customHeight="1">
      <c r="A288" s="5"/>
      <c r="B288" s="49" t="s">
        <v>993</v>
      </c>
      <c r="C288" s="63"/>
      <c r="D288" s="42">
        <v>32</v>
      </c>
      <c r="E288" s="42">
        <v>34</v>
      </c>
      <c r="F288" s="42">
        <v>36</v>
      </c>
      <c r="G288" s="42" t="s">
        <v>366</v>
      </c>
      <c r="H288" s="97" t="s">
        <v>622</v>
      </c>
      <c r="I288" s="42"/>
      <c r="J288" s="42"/>
      <c r="K288" s="42">
        <f t="shared" si="57"/>
        <v>0</v>
      </c>
      <c r="L288" s="1"/>
      <c r="M288" s="19"/>
      <c r="N288" s="19"/>
      <c r="O288" s="19"/>
      <c r="P288" s="17">
        <f t="shared" si="58"/>
        <v>0</v>
      </c>
      <c r="Q288" s="17" t="str">
        <f t="shared" si="59"/>
        <v/>
      </c>
      <c r="R288" s="17">
        <f t="shared" si="60"/>
        <v>0</v>
      </c>
      <c r="S288" s="17">
        <f t="shared" si="61"/>
        <v>0</v>
      </c>
      <c r="T288" s="17">
        <f t="shared" si="62"/>
        <v>0</v>
      </c>
      <c r="U288" s="33">
        <v>60.408999999999999</v>
      </c>
      <c r="V288" s="34">
        <f t="shared" ref="V288:V351" si="63">U288*0.95</f>
        <v>57.388549999999995</v>
      </c>
      <c r="W288" s="17">
        <v>34</v>
      </c>
      <c r="X288" s="34">
        <f t="shared" ref="X288:X351" si="64">W288*0.95</f>
        <v>32.299999999999997</v>
      </c>
      <c r="Y288" s="17">
        <v>36</v>
      </c>
      <c r="Z288" s="17">
        <f t="shared" ref="Z288:Z351" si="65">Y288*0.95</f>
        <v>34.199999999999996</v>
      </c>
      <c r="AA288" s="17"/>
      <c r="AB288" s="17"/>
    </row>
    <row r="289" spans="1:28" ht="14.25" customHeight="1">
      <c r="A289" s="5"/>
      <c r="B289" s="49" t="s">
        <v>994</v>
      </c>
      <c r="C289" s="63"/>
      <c r="D289" s="42">
        <v>70</v>
      </c>
      <c r="E289" s="42">
        <v>75</v>
      </c>
      <c r="F289" s="42">
        <v>80</v>
      </c>
      <c r="G289" s="42" t="s">
        <v>366</v>
      </c>
      <c r="H289" s="97" t="s">
        <v>397</v>
      </c>
      <c r="I289" s="42"/>
      <c r="J289" s="42"/>
      <c r="K289" s="42">
        <f t="shared" si="57"/>
        <v>0</v>
      </c>
      <c r="L289" s="1"/>
      <c r="M289" s="19"/>
      <c r="N289" s="19"/>
      <c r="O289" s="19"/>
      <c r="P289" s="17">
        <f t="shared" si="58"/>
        <v>0</v>
      </c>
      <c r="Q289" s="17" t="str">
        <f t="shared" si="59"/>
        <v/>
      </c>
      <c r="R289" s="17">
        <f t="shared" si="60"/>
        <v>0</v>
      </c>
      <c r="S289" s="17">
        <f t="shared" si="61"/>
        <v>0</v>
      </c>
      <c r="T289" s="17">
        <f t="shared" si="62"/>
        <v>0</v>
      </c>
      <c r="U289" s="33">
        <v>60.393999999999998</v>
      </c>
      <c r="V289" s="34">
        <f t="shared" si="63"/>
        <v>57.374299999999998</v>
      </c>
      <c r="W289" s="17">
        <v>75</v>
      </c>
      <c r="X289" s="34">
        <f t="shared" si="64"/>
        <v>71.25</v>
      </c>
      <c r="Y289" s="17">
        <v>80</v>
      </c>
      <c r="Z289" s="17">
        <f t="shared" si="65"/>
        <v>76</v>
      </c>
      <c r="AA289" s="17"/>
      <c r="AB289" s="17"/>
    </row>
    <row r="290" spans="1:28" ht="14.25" customHeight="1">
      <c r="A290" s="5"/>
      <c r="B290" s="49" t="s">
        <v>986</v>
      </c>
      <c r="C290" s="63"/>
      <c r="D290" s="42">
        <v>70</v>
      </c>
      <c r="E290" s="42">
        <v>75</v>
      </c>
      <c r="F290" s="42">
        <v>80</v>
      </c>
      <c r="G290" s="42" t="s">
        <v>366</v>
      </c>
      <c r="H290" s="97" t="s">
        <v>397</v>
      </c>
      <c r="I290" s="42"/>
      <c r="J290" s="42"/>
      <c r="K290" s="42">
        <f t="shared" ref="K290:K353" si="66">IF($R$5&gt;30000,D290*J290,IF(AND($S$5&gt;15000),E290*J290,F290*J290))</f>
        <v>0</v>
      </c>
      <c r="L290" s="1"/>
      <c r="M290" s="19"/>
      <c r="N290" s="19"/>
      <c r="O290" s="19"/>
      <c r="P290" s="17">
        <f t="shared" ref="P290:P353" si="67">J290*M290</f>
        <v>0</v>
      </c>
      <c r="Q290" s="17" t="str">
        <f t="shared" ref="Q290:Q353" si="68">IF(I290&gt;1.01,J290/I290*0.21,"")</f>
        <v/>
      </c>
      <c r="R290" s="17">
        <f t="shared" ref="R290:R353" si="69">J290*D290</f>
        <v>0</v>
      </c>
      <c r="S290" s="17">
        <f t="shared" ref="S290:S353" si="70">J290*E290</f>
        <v>0</v>
      </c>
      <c r="T290" s="17">
        <f t="shared" ref="T290:T353" si="71">Y290*J290</f>
        <v>0</v>
      </c>
      <c r="U290" s="33">
        <v>60.381999999999998</v>
      </c>
      <c r="V290" s="34">
        <f t="shared" si="63"/>
        <v>57.362899999999996</v>
      </c>
      <c r="W290" s="17">
        <v>75</v>
      </c>
      <c r="X290" s="34">
        <f t="shared" si="64"/>
        <v>71.25</v>
      </c>
      <c r="Y290" s="17">
        <v>80</v>
      </c>
      <c r="Z290" s="17">
        <f t="shared" si="65"/>
        <v>76</v>
      </c>
      <c r="AA290" s="17"/>
      <c r="AB290" s="17"/>
    </row>
    <row r="291" spans="1:28" ht="14.25" customHeight="1">
      <c r="A291" s="5"/>
      <c r="B291" s="49" t="s">
        <v>987</v>
      </c>
      <c r="C291" s="63"/>
      <c r="D291" s="42">
        <v>83</v>
      </c>
      <c r="E291" s="42">
        <v>75</v>
      </c>
      <c r="F291" s="42">
        <v>94</v>
      </c>
      <c r="G291" s="42" t="s">
        <v>20</v>
      </c>
      <c r="H291" s="97" t="s">
        <v>397</v>
      </c>
      <c r="I291" s="42"/>
      <c r="J291" s="42"/>
      <c r="K291" s="42">
        <f t="shared" si="66"/>
        <v>0</v>
      </c>
      <c r="L291" s="1"/>
      <c r="M291" s="19"/>
      <c r="N291" s="19"/>
      <c r="O291" s="19"/>
      <c r="P291" s="17">
        <f t="shared" si="67"/>
        <v>0</v>
      </c>
      <c r="Q291" s="17" t="str">
        <f t="shared" si="68"/>
        <v/>
      </c>
      <c r="R291" s="17">
        <f t="shared" si="69"/>
        <v>0</v>
      </c>
      <c r="S291" s="17">
        <f t="shared" si="70"/>
        <v>0</v>
      </c>
      <c r="T291" s="17">
        <f t="shared" si="71"/>
        <v>0</v>
      </c>
      <c r="U291" s="33">
        <v>60.402000000000001</v>
      </c>
      <c r="V291" s="34">
        <f t="shared" si="63"/>
        <v>57.381900000000002</v>
      </c>
      <c r="W291" s="17">
        <v>75</v>
      </c>
      <c r="X291" s="34">
        <f t="shared" si="64"/>
        <v>71.25</v>
      </c>
      <c r="Y291" s="17">
        <v>80</v>
      </c>
      <c r="Z291" s="17">
        <f t="shared" si="65"/>
        <v>76</v>
      </c>
      <c r="AA291" s="17"/>
      <c r="AB291" s="17"/>
    </row>
    <row r="292" spans="1:28" ht="14.25" customHeight="1">
      <c r="A292" s="5"/>
      <c r="B292" s="49" t="s">
        <v>988</v>
      </c>
      <c r="C292" s="63"/>
      <c r="D292" s="42">
        <v>83</v>
      </c>
      <c r="E292" s="42">
        <v>75</v>
      </c>
      <c r="F292" s="42">
        <v>94</v>
      </c>
      <c r="G292" s="42" t="s">
        <v>20</v>
      </c>
      <c r="H292" s="97" t="s">
        <v>397</v>
      </c>
      <c r="I292" s="42"/>
      <c r="J292" s="42"/>
      <c r="K292" s="42">
        <f t="shared" si="66"/>
        <v>0</v>
      </c>
      <c r="L292" s="1"/>
      <c r="M292" s="19"/>
      <c r="N292" s="19"/>
      <c r="O292" s="19"/>
      <c r="P292" s="17">
        <f t="shared" si="67"/>
        <v>0</v>
      </c>
      <c r="Q292" s="17" t="str">
        <f t="shared" si="68"/>
        <v/>
      </c>
      <c r="R292" s="17">
        <f t="shared" si="69"/>
        <v>0</v>
      </c>
      <c r="S292" s="17">
        <f t="shared" si="70"/>
        <v>0</v>
      </c>
      <c r="T292" s="17">
        <f t="shared" si="71"/>
        <v>0</v>
      </c>
      <c r="U292" s="33">
        <v>60.405000000000001</v>
      </c>
      <c r="V292" s="34">
        <f t="shared" si="63"/>
        <v>57.384749999999997</v>
      </c>
      <c r="W292" s="17">
        <v>75</v>
      </c>
      <c r="X292" s="34">
        <f t="shared" si="64"/>
        <v>71.25</v>
      </c>
      <c r="Y292" s="17">
        <v>80</v>
      </c>
      <c r="Z292" s="17">
        <f t="shared" si="65"/>
        <v>76</v>
      </c>
      <c r="AA292" s="17"/>
      <c r="AB292" s="17"/>
    </row>
    <row r="293" spans="1:28" ht="14.25" customHeight="1">
      <c r="A293" s="5"/>
      <c r="B293" s="49" t="s">
        <v>989</v>
      </c>
      <c r="C293" s="63"/>
      <c r="D293" s="42">
        <v>83</v>
      </c>
      <c r="E293" s="42">
        <v>75</v>
      </c>
      <c r="F293" s="42">
        <v>84</v>
      </c>
      <c r="G293" s="42" t="s">
        <v>20</v>
      </c>
      <c r="H293" s="97" t="s">
        <v>397</v>
      </c>
      <c r="I293" s="42"/>
      <c r="J293" s="42"/>
      <c r="K293" s="42">
        <f t="shared" si="66"/>
        <v>0</v>
      </c>
      <c r="L293" s="1"/>
      <c r="M293" s="19"/>
      <c r="N293" s="19"/>
      <c r="O293" s="19"/>
      <c r="P293" s="17">
        <f t="shared" si="67"/>
        <v>0</v>
      </c>
      <c r="Q293" s="17" t="str">
        <f t="shared" si="68"/>
        <v/>
      </c>
      <c r="R293" s="17">
        <f t="shared" si="69"/>
        <v>0</v>
      </c>
      <c r="S293" s="17">
        <f t="shared" si="70"/>
        <v>0</v>
      </c>
      <c r="T293" s="17">
        <f t="shared" si="71"/>
        <v>0</v>
      </c>
      <c r="U293" s="33">
        <v>60.378</v>
      </c>
      <c r="V293" s="34">
        <f t="shared" si="63"/>
        <v>57.359099999999998</v>
      </c>
      <c r="W293" s="17">
        <v>75</v>
      </c>
      <c r="X293" s="34">
        <f t="shared" si="64"/>
        <v>71.25</v>
      </c>
      <c r="Y293" s="17">
        <v>80</v>
      </c>
      <c r="Z293" s="17">
        <f t="shared" si="65"/>
        <v>76</v>
      </c>
      <c r="AA293" s="17"/>
      <c r="AB293" s="17"/>
    </row>
    <row r="294" spans="1:28" ht="14.25" customHeight="1">
      <c r="A294" s="5"/>
      <c r="B294" s="49" t="s">
        <v>990</v>
      </c>
      <c r="C294" s="63"/>
      <c r="D294" s="42">
        <v>83</v>
      </c>
      <c r="E294" s="42">
        <v>75</v>
      </c>
      <c r="F294" s="42">
        <v>94</v>
      </c>
      <c r="G294" s="42" t="s">
        <v>20</v>
      </c>
      <c r="H294" s="97" t="s">
        <v>397</v>
      </c>
      <c r="I294" s="42"/>
      <c r="J294" s="42"/>
      <c r="K294" s="42">
        <f t="shared" si="66"/>
        <v>0</v>
      </c>
      <c r="L294" s="1"/>
      <c r="M294" s="19"/>
      <c r="N294" s="19"/>
      <c r="O294" s="19"/>
      <c r="P294" s="17">
        <f t="shared" si="67"/>
        <v>0</v>
      </c>
      <c r="Q294" s="17" t="str">
        <f t="shared" si="68"/>
        <v/>
      </c>
      <c r="R294" s="17">
        <f t="shared" si="69"/>
        <v>0</v>
      </c>
      <c r="S294" s="17">
        <f t="shared" si="70"/>
        <v>0</v>
      </c>
      <c r="T294" s="17">
        <f t="shared" si="71"/>
        <v>0</v>
      </c>
      <c r="U294" s="33">
        <v>60.381</v>
      </c>
      <c r="V294" s="34">
        <f t="shared" si="63"/>
        <v>57.36195</v>
      </c>
      <c r="W294" s="17">
        <v>75</v>
      </c>
      <c r="X294" s="34">
        <f t="shared" si="64"/>
        <v>71.25</v>
      </c>
      <c r="Y294" s="17">
        <v>80</v>
      </c>
      <c r="Z294" s="17">
        <f t="shared" si="65"/>
        <v>76</v>
      </c>
      <c r="AA294" s="17"/>
      <c r="AB294" s="17"/>
    </row>
    <row r="295" spans="1:28" ht="14.25" customHeight="1">
      <c r="A295" s="5"/>
      <c r="B295" s="49" t="s">
        <v>991</v>
      </c>
      <c r="C295" s="63"/>
      <c r="D295" s="42">
        <v>83</v>
      </c>
      <c r="E295" s="42">
        <v>75</v>
      </c>
      <c r="F295" s="42">
        <v>94</v>
      </c>
      <c r="G295" s="42" t="s">
        <v>20</v>
      </c>
      <c r="H295" s="97" t="s">
        <v>397</v>
      </c>
      <c r="I295" s="42"/>
      <c r="J295" s="42"/>
      <c r="K295" s="42">
        <f t="shared" si="66"/>
        <v>0</v>
      </c>
      <c r="L295" s="1"/>
      <c r="M295" s="19"/>
      <c r="N295" s="19"/>
      <c r="O295" s="19"/>
      <c r="P295" s="17">
        <f t="shared" si="67"/>
        <v>0</v>
      </c>
      <c r="Q295" s="17" t="str">
        <f t="shared" si="68"/>
        <v/>
      </c>
      <c r="R295" s="17">
        <f t="shared" si="69"/>
        <v>0</v>
      </c>
      <c r="S295" s="17">
        <f t="shared" si="70"/>
        <v>0</v>
      </c>
      <c r="T295" s="17">
        <f t="shared" si="71"/>
        <v>0</v>
      </c>
      <c r="U295" s="33">
        <v>60.378999999999998</v>
      </c>
      <c r="V295" s="34">
        <f t="shared" si="63"/>
        <v>57.360049999999994</v>
      </c>
      <c r="W295" s="17">
        <v>75</v>
      </c>
      <c r="X295" s="34">
        <f t="shared" si="64"/>
        <v>71.25</v>
      </c>
      <c r="Y295" s="17">
        <v>80</v>
      </c>
      <c r="Z295" s="17">
        <f t="shared" si="65"/>
        <v>76</v>
      </c>
      <c r="AA295" s="17"/>
      <c r="AB295" s="17"/>
    </row>
    <row r="296" spans="1:28" ht="14.25" customHeight="1">
      <c r="A296" s="5"/>
      <c r="B296" s="49" t="s">
        <v>980</v>
      </c>
      <c r="C296" s="63"/>
      <c r="D296" s="42">
        <v>41</v>
      </c>
      <c r="E296" s="42">
        <v>44</v>
      </c>
      <c r="F296" s="42">
        <v>46</v>
      </c>
      <c r="G296" s="42" t="s">
        <v>366</v>
      </c>
      <c r="H296" s="97" t="s">
        <v>622</v>
      </c>
      <c r="I296" s="42"/>
      <c r="J296" s="42"/>
      <c r="K296" s="42">
        <f t="shared" si="66"/>
        <v>0</v>
      </c>
      <c r="L296" s="1"/>
      <c r="M296" s="19"/>
      <c r="N296" s="19"/>
      <c r="O296" s="19"/>
      <c r="P296" s="17">
        <f t="shared" si="67"/>
        <v>0</v>
      </c>
      <c r="Q296" s="17" t="str">
        <f t="shared" si="68"/>
        <v/>
      </c>
      <c r="R296" s="17">
        <f t="shared" si="69"/>
        <v>0</v>
      </c>
      <c r="S296" s="17">
        <f t="shared" si="70"/>
        <v>0</v>
      </c>
      <c r="T296" s="17">
        <f t="shared" si="71"/>
        <v>0</v>
      </c>
      <c r="U296" s="33">
        <v>60.41</v>
      </c>
      <c r="V296" s="34">
        <f t="shared" si="63"/>
        <v>57.389499999999991</v>
      </c>
      <c r="W296" s="17">
        <v>44</v>
      </c>
      <c r="X296" s="34">
        <f t="shared" si="64"/>
        <v>41.8</v>
      </c>
      <c r="Y296" s="17">
        <v>46</v>
      </c>
      <c r="Z296" s="17">
        <f t="shared" si="65"/>
        <v>43.699999999999996</v>
      </c>
      <c r="AA296" s="17"/>
      <c r="AB296" s="17"/>
    </row>
    <row r="297" spans="1:28" ht="14.25" customHeight="1">
      <c r="A297" s="5"/>
      <c r="B297" s="49" t="s">
        <v>981</v>
      </c>
      <c r="C297" s="63"/>
      <c r="D297" s="42">
        <v>74</v>
      </c>
      <c r="E297" s="42">
        <v>79</v>
      </c>
      <c r="F297" s="42">
        <v>84</v>
      </c>
      <c r="G297" s="42" t="s">
        <v>366</v>
      </c>
      <c r="H297" s="97" t="s">
        <v>622</v>
      </c>
      <c r="I297" s="42"/>
      <c r="J297" s="42"/>
      <c r="K297" s="42">
        <f t="shared" si="66"/>
        <v>0</v>
      </c>
      <c r="L297" s="1"/>
      <c r="M297" s="19"/>
      <c r="N297" s="19"/>
      <c r="O297" s="19"/>
      <c r="P297" s="17">
        <f t="shared" si="67"/>
        <v>0</v>
      </c>
      <c r="Q297" s="17" t="str">
        <f t="shared" si="68"/>
        <v/>
      </c>
      <c r="R297" s="17">
        <f t="shared" si="69"/>
        <v>0</v>
      </c>
      <c r="S297" s="17">
        <f t="shared" si="70"/>
        <v>0</v>
      </c>
      <c r="T297" s="17">
        <f t="shared" si="71"/>
        <v>0</v>
      </c>
      <c r="U297" s="33">
        <v>60.390999999999998</v>
      </c>
      <c r="V297" s="34">
        <f t="shared" si="63"/>
        <v>57.371449999999996</v>
      </c>
      <c r="W297" s="17">
        <v>79</v>
      </c>
      <c r="X297" s="34">
        <f t="shared" si="64"/>
        <v>75.05</v>
      </c>
      <c r="Y297" s="17">
        <v>84</v>
      </c>
      <c r="Z297" s="17">
        <f t="shared" si="65"/>
        <v>79.8</v>
      </c>
      <c r="AA297" s="17"/>
      <c r="AB297" s="17"/>
    </row>
    <row r="298" spans="1:28" ht="14.25" customHeight="1">
      <c r="A298" s="5"/>
      <c r="B298" s="49" t="s">
        <v>985</v>
      </c>
      <c r="C298" s="63"/>
      <c r="D298" s="42">
        <v>171</v>
      </c>
      <c r="E298" s="42">
        <v>184</v>
      </c>
      <c r="F298" s="42">
        <v>195</v>
      </c>
      <c r="G298" s="42" t="s">
        <v>14</v>
      </c>
      <c r="H298" s="97" t="s">
        <v>144</v>
      </c>
      <c r="I298" s="42"/>
      <c r="J298" s="42"/>
      <c r="K298" s="42">
        <f t="shared" si="66"/>
        <v>0</v>
      </c>
      <c r="L298" s="1"/>
      <c r="M298" s="19"/>
      <c r="N298" s="19"/>
      <c r="O298" s="19"/>
      <c r="P298" s="17">
        <f t="shared" si="67"/>
        <v>0</v>
      </c>
      <c r="Q298" s="17" t="str">
        <f t="shared" si="68"/>
        <v/>
      </c>
      <c r="R298" s="17">
        <f t="shared" si="69"/>
        <v>0</v>
      </c>
      <c r="S298" s="17">
        <f t="shared" si="70"/>
        <v>0</v>
      </c>
      <c r="T298" s="17">
        <f t="shared" si="71"/>
        <v>0</v>
      </c>
      <c r="U298" s="33">
        <v>60.389000000000003</v>
      </c>
      <c r="V298" s="34">
        <f t="shared" si="63"/>
        <v>57.369549999999997</v>
      </c>
      <c r="W298" s="17">
        <v>184</v>
      </c>
      <c r="X298" s="34">
        <f t="shared" si="64"/>
        <v>174.79999999999998</v>
      </c>
      <c r="Y298" s="17">
        <v>195</v>
      </c>
      <c r="Z298" s="17">
        <f t="shared" si="65"/>
        <v>185.25</v>
      </c>
      <c r="AA298" s="17"/>
      <c r="AB298" s="17"/>
    </row>
    <row r="299" spans="1:28" ht="14.25" customHeight="1">
      <c r="A299" s="5"/>
      <c r="B299" s="49" t="s">
        <v>984</v>
      </c>
      <c r="C299" s="63"/>
      <c r="D299" s="42">
        <v>171</v>
      </c>
      <c r="E299" s="42">
        <v>184</v>
      </c>
      <c r="F299" s="42">
        <v>195</v>
      </c>
      <c r="G299" s="42" t="s">
        <v>14</v>
      </c>
      <c r="H299" s="97" t="s">
        <v>144</v>
      </c>
      <c r="I299" s="42"/>
      <c r="J299" s="42"/>
      <c r="K299" s="42">
        <f t="shared" si="66"/>
        <v>0</v>
      </c>
      <c r="L299" s="1"/>
      <c r="M299" s="19"/>
      <c r="N299" s="19"/>
      <c r="O299" s="19"/>
      <c r="P299" s="17">
        <f t="shared" si="67"/>
        <v>0</v>
      </c>
      <c r="Q299" s="17" t="str">
        <f t="shared" si="68"/>
        <v/>
      </c>
      <c r="R299" s="17">
        <f t="shared" si="69"/>
        <v>0</v>
      </c>
      <c r="S299" s="17">
        <f t="shared" si="70"/>
        <v>0</v>
      </c>
      <c r="T299" s="17">
        <f t="shared" si="71"/>
        <v>0</v>
      </c>
      <c r="U299" s="33">
        <v>60.387999999999998</v>
      </c>
      <c r="V299" s="34">
        <f t="shared" si="63"/>
        <v>57.368599999999994</v>
      </c>
      <c r="W299" s="17">
        <v>184</v>
      </c>
      <c r="X299" s="34">
        <f t="shared" si="64"/>
        <v>174.79999999999998</v>
      </c>
      <c r="Y299" s="17">
        <v>195</v>
      </c>
      <c r="Z299" s="17">
        <f t="shared" si="65"/>
        <v>185.25</v>
      </c>
      <c r="AA299" s="17"/>
      <c r="AB299" s="17"/>
    </row>
    <row r="300" spans="1:28" ht="14.25" customHeight="1">
      <c r="A300" s="5"/>
      <c r="B300" s="49" t="s">
        <v>979</v>
      </c>
      <c r="C300" s="63"/>
      <c r="D300" s="42">
        <v>34</v>
      </c>
      <c r="E300" s="42">
        <v>36</v>
      </c>
      <c r="F300" s="42">
        <v>39</v>
      </c>
      <c r="G300" s="42" t="s">
        <v>14</v>
      </c>
      <c r="H300" s="97" t="s">
        <v>463</v>
      </c>
      <c r="I300" s="42"/>
      <c r="J300" s="42"/>
      <c r="K300" s="42">
        <f t="shared" si="66"/>
        <v>0</v>
      </c>
      <c r="L300" s="1"/>
      <c r="M300" s="19"/>
      <c r="N300" s="19"/>
      <c r="O300" s="19"/>
      <c r="P300" s="17">
        <f t="shared" si="67"/>
        <v>0</v>
      </c>
      <c r="Q300" s="17" t="str">
        <f t="shared" si="68"/>
        <v/>
      </c>
      <c r="R300" s="17">
        <f t="shared" si="69"/>
        <v>0</v>
      </c>
      <c r="S300" s="17">
        <f t="shared" si="70"/>
        <v>0</v>
      </c>
      <c r="T300" s="17">
        <f t="shared" si="71"/>
        <v>0</v>
      </c>
      <c r="U300" s="33">
        <v>60.38</v>
      </c>
      <c r="V300" s="34">
        <f t="shared" si="63"/>
        <v>57.360999999999997</v>
      </c>
      <c r="W300" s="17">
        <v>36</v>
      </c>
      <c r="X300" s="34">
        <f t="shared" si="64"/>
        <v>34.199999999999996</v>
      </c>
      <c r="Y300" s="17">
        <v>39</v>
      </c>
      <c r="Z300" s="17">
        <f t="shared" si="65"/>
        <v>37.049999999999997</v>
      </c>
      <c r="AA300" s="17"/>
      <c r="AB300" s="17"/>
    </row>
    <row r="301" spans="1:28" ht="14.25" customHeight="1">
      <c r="A301" s="5"/>
      <c r="B301" s="49" t="s">
        <v>983</v>
      </c>
      <c r="C301" s="63"/>
      <c r="D301" s="42">
        <v>74</v>
      </c>
      <c r="E301" s="42">
        <v>79</v>
      </c>
      <c r="F301" s="42">
        <v>84</v>
      </c>
      <c r="G301" s="42" t="s">
        <v>366</v>
      </c>
      <c r="H301" s="97" t="s">
        <v>622</v>
      </c>
      <c r="I301" s="42"/>
      <c r="J301" s="42"/>
      <c r="K301" s="42">
        <f t="shared" si="66"/>
        <v>0</v>
      </c>
      <c r="L301" s="1"/>
      <c r="M301" s="19"/>
      <c r="N301" s="19"/>
      <c r="O301" s="19"/>
      <c r="P301" s="17">
        <f t="shared" si="67"/>
        <v>0</v>
      </c>
      <c r="Q301" s="17" t="str">
        <f t="shared" si="68"/>
        <v/>
      </c>
      <c r="R301" s="17">
        <f t="shared" si="69"/>
        <v>0</v>
      </c>
      <c r="S301" s="17">
        <f t="shared" si="70"/>
        <v>0</v>
      </c>
      <c r="T301" s="17">
        <f t="shared" si="71"/>
        <v>0</v>
      </c>
      <c r="U301" s="33">
        <v>60.395000000000003</v>
      </c>
      <c r="V301" s="34">
        <f t="shared" si="63"/>
        <v>57.375250000000001</v>
      </c>
      <c r="W301" s="17">
        <v>79</v>
      </c>
      <c r="X301" s="34">
        <f t="shared" si="64"/>
        <v>75.05</v>
      </c>
      <c r="Y301" s="17">
        <v>84</v>
      </c>
      <c r="Z301" s="17">
        <f t="shared" si="65"/>
        <v>79.8</v>
      </c>
      <c r="AA301" s="17"/>
      <c r="AB301" s="17"/>
    </row>
    <row r="302" spans="1:28" ht="14.25" customHeight="1">
      <c r="A302" s="5"/>
      <c r="B302" s="49" t="s">
        <v>982</v>
      </c>
      <c r="C302" s="63"/>
      <c r="D302" s="42">
        <v>38</v>
      </c>
      <c r="E302" s="42">
        <v>41</v>
      </c>
      <c r="F302" s="42">
        <v>43</v>
      </c>
      <c r="G302" s="42" t="s">
        <v>366</v>
      </c>
      <c r="H302" s="97" t="s">
        <v>622</v>
      </c>
      <c r="I302" s="42"/>
      <c r="J302" s="42"/>
      <c r="K302" s="42">
        <f t="shared" si="66"/>
        <v>0</v>
      </c>
      <c r="L302" s="1"/>
      <c r="M302" s="19"/>
      <c r="N302" s="19"/>
      <c r="O302" s="19"/>
      <c r="P302" s="17">
        <f t="shared" si="67"/>
        <v>0</v>
      </c>
      <c r="Q302" s="17" t="str">
        <f t="shared" si="68"/>
        <v/>
      </c>
      <c r="R302" s="17">
        <f t="shared" si="69"/>
        <v>0</v>
      </c>
      <c r="S302" s="17">
        <f t="shared" si="70"/>
        <v>0</v>
      </c>
      <c r="T302" s="17">
        <f t="shared" si="71"/>
        <v>0</v>
      </c>
      <c r="U302" s="33">
        <v>60.408000000000001</v>
      </c>
      <c r="V302" s="34">
        <f t="shared" si="63"/>
        <v>57.387599999999999</v>
      </c>
      <c r="W302" s="17">
        <v>41</v>
      </c>
      <c r="X302" s="34">
        <f t="shared" si="64"/>
        <v>38.949999999999996</v>
      </c>
      <c r="Y302" s="17">
        <v>43</v>
      </c>
      <c r="Z302" s="17">
        <f t="shared" si="65"/>
        <v>40.85</v>
      </c>
      <c r="AA302" s="17"/>
      <c r="AB302" s="17"/>
    </row>
    <row r="303" spans="1:28" ht="14.25" customHeight="1">
      <c r="A303" s="5"/>
      <c r="B303" s="49" t="s">
        <v>978</v>
      </c>
      <c r="C303" s="63"/>
      <c r="D303" s="42">
        <v>85</v>
      </c>
      <c r="E303" s="42">
        <v>75</v>
      </c>
      <c r="F303" s="42">
        <v>97</v>
      </c>
      <c r="G303" s="42" t="s">
        <v>14</v>
      </c>
      <c r="H303" s="97" t="s">
        <v>397</v>
      </c>
      <c r="I303" s="42"/>
      <c r="J303" s="42"/>
      <c r="K303" s="42">
        <f t="shared" si="66"/>
        <v>0</v>
      </c>
      <c r="L303" s="1"/>
      <c r="M303" s="19"/>
      <c r="N303" s="19"/>
      <c r="O303" s="19"/>
      <c r="P303" s="17">
        <f t="shared" si="67"/>
        <v>0</v>
      </c>
      <c r="Q303" s="17" t="str">
        <f t="shared" si="68"/>
        <v/>
      </c>
      <c r="R303" s="17">
        <f t="shared" si="69"/>
        <v>0</v>
      </c>
      <c r="S303" s="17">
        <f t="shared" si="70"/>
        <v>0</v>
      </c>
      <c r="T303" s="17">
        <f t="shared" si="71"/>
        <v>0</v>
      </c>
      <c r="U303" s="33">
        <v>60.399000000000001</v>
      </c>
      <c r="V303" s="34">
        <f t="shared" si="63"/>
        <v>57.379049999999999</v>
      </c>
      <c r="W303" s="17">
        <v>75</v>
      </c>
      <c r="X303" s="34">
        <f t="shared" si="64"/>
        <v>71.25</v>
      </c>
      <c r="Y303" s="17">
        <v>80</v>
      </c>
      <c r="Z303" s="17">
        <f t="shared" si="65"/>
        <v>76</v>
      </c>
      <c r="AA303" s="17"/>
      <c r="AB303" s="17"/>
    </row>
    <row r="304" spans="1:28" ht="14.25" customHeight="1">
      <c r="A304" s="5"/>
      <c r="B304" s="38" t="s">
        <v>623</v>
      </c>
      <c r="C304" s="64"/>
      <c r="D304" s="39"/>
      <c r="E304" s="39"/>
      <c r="F304" s="39" t="s">
        <v>851</v>
      </c>
      <c r="G304" s="39"/>
      <c r="H304" s="99"/>
      <c r="I304" s="39"/>
      <c r="J304" s="39"/>
      <c r="K304" s="39"/>
      <c r="L304" s="1"/>
      <c r="M304" s="19"/>
      <c r="N304" s="19"/>
      <c r="O304" s="19"/>
      <c r="P304" s="17">
        <f t="shared" si="67"/>
        <v>0</v>
      </c>
      <c r="Q304" s="17" t="str">
        <f t="shared" si="68"/>
        <v/>
      </c>
      <c r="R304" s="17">
        <f t="shared" si="69"/>
        <v>0</v>
      </c>
      <c r="S304" s="17">
        <f t="shared" si="70"/>
        <v>0</v>
      </c>
      <c r="T304" s="17">
        <f t="shared" si="71"/>
        <v>0</v>
      </c>
      <c r="U304" s="33"/>
      <c r="V304" s="34">
        <f t="shared" si="63"/>
        <v>0</v>
      </c>
      <c r="W304" s="17"/>
      <c r="X304" s="34">
        <f t="shared" si="64"/>
        <v>0</v>
      </c>
      <c r="Y304" s="17"/>
      <c r="Z304" s="17">
        <f t="shared" si="65"/>
        <v>0</v>
      </c>
      <c r="AA304" s="17"/>
      <c r="AB304" s="17"/>
    </row>
    <row r="305" spans="1:28" ht="14.25" customHeight="1">
      <c r="A305" s="5"/>
      <c r="B305" s="49" t="s">
        <v>1117</v>
      </c>
      <c r="C305" s="63"/>
      <c r="D305" s="42">
        <v>68</v>
      </c>
      <c r="E305" s="42">
        <v>73</v>
      </c>
      <c r="F305" s="42">
        <v>76</v>
      </c>
      <c r="G305" s="42" t="s">
        <v>14</v>
      </c>
      <c r="H305" s="97" t="s">
        <v>42</v>
      </c>
      <c r="I305" s="42"/>
      <c r="J305" s="42"/>
      <c r="K305" s="42">
        <f t="shared" si="66"/>
        <v>0</v>
      </c>
      <c r="L305" s="1"/>
      <c r="M305" s="19"/>
      <c r="N305" s="19"/>
      <c r="O305" s="19"/>
      <c r="P305" s="17">
        <f t="shared" si="67"/>
        <v>0</v>
      </c>
      <c r="Q305" s="17" t="str">
        <f t="shared" si="68"/>
        <v/>
      </c>
      <c r="R305" s="17">
        <f t="shared" si="69"/>
        <v>0</v>
      </c>
      <c r="S305" s="17">
        <f t="shared" si="70"/>
        <v>0</v>
      </c>
      <c r="T305" s="17">
        <f t="shared" si="71"/>
        <v>0</v>
      </c>
      <c r="U305" s="33">
        <v>60.753999999999998</v>
      </c>
      <c r="V305" s="34">
        <f t="shared" si="63"/>
        <v>57.716299999999997</v>
      </c>
      <c r="W305" s="17">
        <v>73</v>
      </c>
      <c r="X305" s="34">
        <f t="shared" si="64"/>
        <v>69.349999999999994</v>
      </c>
      <c r="Y305" s="17">
        <v>76</v>
      </c>
      <c r="Z305" s="17">
        <f t="shared" si="65"/>
        <v>72.2</v>
      </c>
      <c r="AA305" s="17"/>
      <c r="AB305" s="17"/>
    </row>
    <row r="306" spans="1:28" ht="14.25" customHeight="1">
      <c r="A306" s="5"/>
      <c r="B306" s="49" t="s">
        <v>1120</v>
      </c>
      <c r="C306" s="63"/>
      <c r="D306" s="42">
        <v>68</v>
      </c>
      <c r="E306" s="42">
        <v>73</v>
      </c>
      <c r="F306" s="42">
        <v>76</v>
      </c>
      <c r="G306" s="42" t="s">
        <v>14</v>
      </c>
      <c r="H306" s="97" t="s">
        <v>42</v>
      </c>
      <c r="I306" s="42"/>
      <c r="J306" s="42"/>
      <c r="K306" s="42">
        <f t="shared" si="66"/>
        <v>0</v>
      </c>
      <c r="L306" s="1"/>
      <c r="M306" s="19"/>
      <c r="N306" s="19"/>
      <c r="O306" s="19"/>
      <c r="P306" s="17">
        <f t="shared" si="67"/>
        <v>0</v>
      </c>
      <c r="Q306" s="17" t="str">
        <f t="shared" si="68"/>
        <v/>
      </c>
      <c r="R306" s="17">
        <f t="shared" si="69"/>
        <v>0</v>
      </c>
      <c r="S306" s="17">
        <f t="shared" si="70"/>
        <v>0</v>
      </c>
      <c r="T306" s="17">
        <f t="shared" si="71"/>
        <v>0</v>
      </c>
      <c r="U306" s="33">
        <v>60.750999999999998</v>
      </c>
      <c r="V306" s="34">
        <f t="shared" si="63"/>
        <v>57.713449999999995</v>
      </c>
      <c r="W306" s="17">
        <v>73</v>
      </c>
      <c r="X306" s="34">
        <f t="shared" si="64"/>
        <v>69.349999999999994</v>
      </c>
      <c r="Y306" s="17">
        <v>76</v>
      </c>
      <c r="Z306" s="17">
        <f t="shared" si="65"/>
        <v>72.2</v>
      </c>
      <c r="AA306" s="17"/>
      <c r="AB306" s="17"/>
    </row>
    <row r="307" spans="1:28" ht="14.25" customHeight="1">
      <c r="A307" s="5"/>
      <c r="B307" s="49" t="s">
        <v>1131</v>
      </c>
      <c r="C307" s="63"/>
      <c r="D307" s="42">
        <v>68</v>
      </c>
      <c r="E307" s="42">
        <v>73</v>
      </c>
      <c r="F307" s="42">
        <v>76</v>
      </c>
      <c r="G307" s="42" t="s">
        <v>14</v>
      </c>
      <c r="H307" s="97" t="s">
        <v>42</v>
      </c>
      <c r="I307" s="42"/>
      <c r="J307" s="42"/>
      <c r="K307" s="42">
        <f t="shared" si="66"/>
        <v>0</v>
      </c>
      <c r="L307" s="1"/>
      <c r="M307" s="19"/>
      <c r="N307" s="19"/>
      <c r="O307" s="19"/>
      <c r="P307" s="17">
        <f t="shared" si="67"/>
        <v>0</v>
      </c>
      <c r="Q307" s="17" t="str">
        <f t="shared" si="68"/>
        <v/>
      </c>
      <c r="R307" s="17">
        <f t="shared" si="69"/>
        <v>0</v>
      </c>
      <c r="S307" s="17">
        <f t="shared" si="70"/>
        <v>0</v>
      </c>
      <c r="T307" s="17">
        <f t="shared" si="71"/>
        <v>0</v>
      </c>
      <c r="U307" s="33">
        <v>60.804000000000002</v>
      </c>
      <c r="V307" s="34">
        <f t="shared" si="63"/>
        <v>57.763799999999996</v>
      </c>
      <c r="W307" s="17">
        <v>73</v>
      </c>
      <c r="X307" s="34">
        <f t="shared" si="64"/>
        <v>69.349999999999994</v>
      </c>
      <c r="Y307" s="17">
        <v>76</v>
      </c>
      <c r="Z307" s="17">
        <f t="shared" si="65"/>
        <v>72.2</v>
      </c>
      <c r="AA307" s="17"/>
      <c r="AB307" s="17"/>
    </row>
    <row r="308" spans="1:28" ht="14.25" customHeight="1">
      <c r="A308" s="5"/>
      <c r="B308" s="49" t="s">
        <v>1118</v>
      </c>
      <c r="C308" s="63"/>
      <c r="D308" s="42">
        <v>61</v>
      </c>
      <c r="E308" s="42">
        <v>65</v>
      </c>
      <c r="F308" s="42">
        <v>69</v>
      </c>
      <c r="G308" s="42" t="s">
        <v>14</v>
      </c>
      <c r="H308" s="97" t="s">
        <v>42</v>
      </c>
      <c r="I308" s="42"/>
      <c r="J308" s="42"/>
      <c r="K308" s="42">
        <f t="shared" si="66"/>
        <v>0</v>
      </c>
      <c r="L308" s="1"/>
      <c r="M308" s="19"/>
      <c r="N308" s="19"/>
      <c r="O308" s="19"/>
      <c r="P308" s="17">
        <f t="shared" si="67"/>
        <v>0</v>
      </c>
      <c r="Q308" s="17" t="str">
        <f t="shared" si="68"/>
        <v/>
      </c>
      <c r="R308" s="17">
        <f t="shared" si="69"/>
        <v>0</v>
      </c>
      <c r="S308" s="17">
        <f t="shared" si="70"/>
        <v>0</v>
      </c>
      <c r="T308" s="17">
        <f t="shared" si="71"/>
        <v>0</v>
      </c>
      <c r="U308" s="33">
        <v>60.749000000000002</v>
      </c>
      <c r="V308" s="34">
        <f t="shared" si="63"/>
        <v>57.711550000000003</v>
      </c>
      <c r="W308" s="17">
        <v>65</v>
      </c>
      <c r="X308" s="34">
        <f t="shared" si="64"/>
        <v>61.75</v>
      </c>
      <c r="Y308" s="17">
        <v>69</v>
      </c>
      <c r="Z308" s="17">
        <f t="shared" si="65"/>
        <v>65.55</v>
      </c>
      <c r="AA308" s="17"/>
      <c r="AB308" s="17"/>
    </row>
    <row r="309" spans="1:28" ht="14.25" customHeight="1">
      <c r="A309" s="5"/>
      <c r="B309" s="49" t="s">
        <v>1119</v>
      </c>
      <c r="C309" s="63"/>
      <c r="D309" s="42">
        <v>69</v>
      </c>
      <c r="E309" s="42">
        <v>74</v>
      </c>
      <c r="F309" s="42">
        <v>78</v>
      </c>
      <c r="G309" s="42" t="s">
        <v>14</v>
      </c>
      <c r="H309" s="97" t="s">
        <v>42</v>
      </c>
      <c r="I309" s="42"/>
      <c r="J309" s="42"/>
      <c r="K309" s="42">
        <f t="shared" si="66"/>
        <v>0</v>
      </c>
      <c r="L309" s="1"/>
      <c r="M309" s="19"/>
      <c r="N309" s="19"/>
      <c r="O309" s="19"/>
      <c r="P309" s="17">
        <f t="shared" si="67"/>
        <v>0</v>
      </c>
      <c r="Q309" s="17" t="str">
        <f t="shared" si="68"/>
        <v/>
      </c>
      <c r="R309" s="17">
        <f t="shared" si="69"/>
        <v>0</v>
      </c>
      <c r="S309" s="17">
        <f t="shared" si="70"/>
        <v>0</v>
      </c>
      <c r="T309" s="17">
        <f t="shared" si="71"/>
        <v>0</v>
      </c>
      <c r="U309" s="33">
        <v>60.753</v>
      </c>
      <c r="V309" s="34">
        <f t="shared" si="63"/>
        <v>57.715350000000001</v>
      </c>
      <c r="W309" s="17">
        <v>74</v>
      </c>
      <c r="X309" s="34">
        <f t="shared" si="64"/>
        <v>70.3</v>
      </c>
      <c r="Y309" s="17">
        <v>78</v>
      </c>
      <c r="Z309" s="17">
        <f t="shared" si="65"/>
        <v>74.099999999999994</v>
      </c>
      <c r="AA309" s="17"/>
      <c r="AB309" s="17"/>
    </row>
    <row r="310" spans="1:28" ht="14.25" customHeight="1">
      <c r="A310" s="5"/>
      <c r="B310" s="49" t="s">
        <v>1121</v>
      </c>
      <c r="C310" s="63"/>
      <c r="D310" s="42">
        <v>68</v>
      </c>
      <c r="E310" s="42">
        <v>73</v>
      </c>
      <c r="F310" s="42">
        <v>76</v>
      </c>
      <c r="G310" s="42" t="s">
        <v>14</v>
      </c>
      <c r="H310" s="97" t="s">
        <v>42</v>
      </c>
      <c r="I310" s="42"/>
      <c r="J310" s="42"/>
      <c r="K310" s="42">
        <f t="shared" si="66"/>
        <v>0</v>
      </c>
      <c r="L310" s="1"/>
      <c r="M310" s="19"/>
      <c r="N310" s="19"/>
      <c r="O310" s="19"/>
      <c r="P310" s="17">
        <f t="shared" si="67"/>
        <v>0</v>
      </c>
      <c r="Q310" s="17" t="str">
        <f t="shared" si="68"/>
        <v/>
      </c>
      <c r="R310" s="17">
        <f t="shared" si="69"/>
        <v>0</v>
      </c>
      <c r="S310" s="17">
        <f t="shared" si="70"/>
        <v>0</v>
      </c>
      <c r="T310" s="17">
        <f t="shared" si="71"/>
        <v>0</v>
      </c>
      <c r="U310" s="33">
        <v>60.779000000000003</v>
      </c>
      <c r="V310" s="34">
        <f t="shared" si="63"/>
        <v>57.740050000000004</v>
      </c>
      <c r="W310" s="17">
        <v>73</v>
      </c>
      <c r="X310" s="34">
        <f t="shared" si="64"/>
        <v>69.349999999999994</v>
      </c>
      <c r="Y310" s="17">
        <v>76</v>
      </c>
      <c r="Z310" s="17">
        <f t="shared" si="65"/>
        <v>72.2</v>
      </c>
      <c r="AA310" s="17"/>
      <c r="AB310" s="17"/>
    </row>
    <row r="311" spans="1:28" ht="14.25" customHeight="1">
      <c r="A311" s="5"/>
      <c r="B311" s="49" t="s">
        <v>1127</v>
      </c>
      <c r="C311" s="63"/>
      <c r="D311" s="42">
        <v>61</v>
      </c>
      <c r="E311" s="42">
        <v>65</v>
      </c>
      <c r="F311" s="42">
        <v>69</v>
      </c>
      <c r="G311" s="42" t="s">
        <v>294</v>
      </c>
      <c r="H311" s="97" t="s">
        <v>28</v>
      </c>
      <c r="I311" s="42"/>
      <c r="J311" s="42"/>
      <c r="K311" s="42">
        <f t="shared" si="66"/>
        <v>0</v>
      </c>
      <c r="L311" s="1"/>
      <c r="M311" s="19"/>
      <c r="N311" s="19"/>
      <c r="O311" s="19"/>
      <c r="P311" s="17">
        <f t="shared" si="67"/>
        <v>0</v>
      </c>
      <c r="Q311" s="17" t="str">
        <f t="shared" si="68"/>
        <v/>
      </c>
      <c r="R311" s="17">
        <f t="shared" si="69"/>
        <v>0</v>
      </c>
      <c r="S311" s="17">
        <f t="shared" si="70"/>
        <v>0</v>
      </c>
      <c r="T311" s="17">
        <f t="shared" si="71"/>
        <v>0</v>
      </c>
      <c r="U311" s="33">
        <v>60.784999999999997</v>
      </c>
      <c r="V311" s="34">
        <f t="shared" si="63"/>
        <v>57.745749999999994</v>
      </c>
      <c r="W311" s="17">
        <v>65</v>
      </c>
      <c r="X311" s="34">
        <f t="shared" si="64"/>
        <v>61.75</v>
      </c>
      <c r="Y311" s="17">
        <v>69</v>
      </c>
      <c r="Z311" s="17">
        <f t="shared" si="65"/>
        <v>65.55</v>
      </c>
      <c r="AA311" s="17"/>
      <c r="AB311" s="17"/>
    </row>
    <row r="312" spans="1:28" ht="14.25" customHeight="1">
      <c r="A312" s="5"/>
      <c r="B312" s="49" t="s">
        <v>1114</v>
      </c>
      <c r="C312" s="63"/>
      <c r="D312" s="42">
        <v>58</v>
      </c>
      <c r="E312" s="42">
        <v>62</v>
      </c>
      <c r="F312" s="42">
        <v>65</v>
      </c>
      <c r="G312" s="42" t="s">
        <v>14</v>
      </c>
      <c r="H312" s="97" t="s">
        <v>97</v>
      </c>
      <c r="I312" s="42"/>
      <c r="J312" s="42"/>
      <c r="K312" s="42">
        <f t="shared" si="66"/>
        <v>0</v>
      </c>
      <c r="L312" s="1"/>
      <c r="M312" s="19"/>
      <c r="N312" s="19"/>
      <c r="O312" s="19"/>
      <c r="P312" s="17">
        <f t="shared" si="67"/>
        <v>0</v>
      </c>
      <c r="Q312" s="17" t="str">
        <f t="shared" si="68"/>
        <v/>
      </c>
      <c r="R312" s="17">
        <f t="shared" si="69"/>
        <v>0</v>
      </c>
      <c r="S312" s="17">
        <f t="shared" si="70"/>
        <v>0</v>
      </c>
      <c r="T312" s="17">
        <f t="shared" si="71"/>
        <v>0</v>
      </c>
      <c r="U312" s="33">
        <v>60.747999999999998</v>
      </c>
      <c r="V312" s="34">
        <f t="shared" si="63"/>
        <v>57.710599999999992</v>
      </c>
      <c r="W312" s="17">
        <v>62</v>
      </c>
      <c r="X312" s="34">
        <f t="shared" si="64"/>
        <v>58.9</v>
      </c>
      <c r="Y312" s="17">
        <v>65</v>
      </c>
      <c r="Z312" s="17">
        <f t="shared" si="65"/>
        <v>61.75</v>
      </c>
      <c r="AA312" s="17"/>
      <c r="AB312" s="17"/>
    </row>
    <row r="313" spans="1:28" ht="14.25" customHeight="1">
      <c r="A313" s="5"/>
      <c r="B313" s="49" t="s">
        <v>1126</v>
      </c>
      <c r="C313" s="63"/>
      <c r="D313" s="42">
        <v>51</v>
      </c>
      <c r="E313" s="42">
        <v>55</v>
      </c>
      <c r="F313" s="42">
        <v>58</v>
      </c>
      <c r="G313" s="42" t="s">
        <v>14</v>
      </c>
      <c r="H313" s="97" t="s">
        <v>97</v>
      </c>
      <c r="I313" s="42"/>
      <c r="J313" s="42"/>
      <c r="K313" s="42">
        <f t="shared" si="66"/>
        <v>0</v>
      </c>
      <c r="L313" s="1"/>
      <c r="M313" s="19"/>
      <c r="N313" s="19"/>
      <c r="O313" s="19"/>
      <c r="P313" s="17">
        <f t="shared" si="67"/>
        <v>0</v>
      </c>
      <c r="Q313" s="17" t="str">
        <f t="shared" si="68"/>
        <v/>
      </c>
      <c r="R313" s="17">
        <f t="shared" si="69"/>
        <v>0</v>
      </c>
      <c r="S313" s="17">
        <f t="shared" si="70"/>
        <v>0</v>
      </c>
      <c r="T313" s="17">
        <f t="shared" si="71"/>
        <v>0</v>
      </c>
      <c r="U313" s="33">
        <v>60.771999999999998</v>
      </c>
      <c r="V313" s="34">
        <f t="shared" si="63"/>
        <v>57.733399999999996</v>
      </c>
      <c r="W313" s="17">
        <v>55</v>
      </c>
      <c r="X313" s="34">
        <f t="shared" si="64"/>
        <v>52.25</v>
      </c>
      <c r="Y313" s="17">
        <v>58</v>
      </c>
      <c r="Z313" s="17">
        <f t="shared" si="65"/>
        <v>55.099999999999994</v>
      </c>
      <c r="AA313" s="17"/>
      <c r="AB313" s="17"/>
    </row>
    <row r="314" spans="1:28" ht="14.25" customHeight="1">
      <c r="A314" s="5"/>
      <c r="B314" s="49" t="s">
        <v>1124</v>
      </c>
      <c r="C314" s="63"/>
      <c r="D314" s="42">
        <v>47</v>
      </c>
      <c r="E314" s="42">
        <v>50</v>
      </c>
      <c r="F314" s="42">
        <v>53</v>
      </c>
      <c r="G314" s="42" t="s">
        <v>14</v>
      </c>
      <c r="H314" s="97" t="s">
        <v>42</v>
      </c>
      <c r="I314" s="42"/>
      <c r="J314" s="42"/>
      <c r="K314" s="42">
        <f t="shared" si="66"/>
        <v>0</v>
      </c>
      <c r="L314" s="1"/>
      <c r="M314" s="19"/>
      <c r="N314" s="19"/>
      <c r="O314" s="19"/>
      <c r="P314" s="17">
        <f t="shared" si="67"/>
        <v>0</v>
      </c>
      <c r="Q314" s="17" t="str">
        <f t="shared" si="68"/>
        <v/>
      </c>
      <c r="R314" s="17">
        <f t="shared" si="69"/>
        <v>0</v>
      </c>
      <c r="S314" s="17">
        <f t="shared" si="70"/>
        <v>0</v>
      </c>
      <c r="T314" s="17">
        <f t="shared" si="71"/>
        <v>0</v>
      </c>
      <c r="U314" s="33">
        <v>60.75</v>
      </c>
      <c r="V314" s="34">
        <f t="shared" si="63"/>
        <v>57.712499999999999</v>
      </c>
      <c r="W314" s="17">
        <v>50</v>
      </c>
      <c r="X314" s="34">
        <f t="shared" si="64"/>
        <v>47.5</v>
      </c>
      <c r="Y314" s="17">
        <v>53</v>
      </c>
      <c r="Z314" s="17">
        <f t="shared" si="65"/>
        <v>50.349999999999994</v>
      </c>
      <c r="AA314" s="17"/>
      <c r="AB314" s="17"/>
    </row>
    <row r="315" spans="1:28" ht="14.25" customHeight="1">
      <c r="A315" s="5"/>
      <c r="B315" s="49" t="s">
        <v>1122</v>
      </c>
      <c r="C315" s="63"/>
      <c r="D315" s="42">
        <v>65</v>
      </c>
      <c r="E315" s="42">
        <v>69</v>
      </c>
      <c r="F315" s="42">
        <v>73</v>
      </c>
      <c r="G315" s="42" t="s">
        <v>14</v>
      </c>
      <c r="H315" s="97" t="s">
        <v>42</v>
      </c>
      <c r="I315" s="42"/>
      <c r="J315" s="42"/>
      <c r="K315" s="42">
        <f t="shared" si="66"/>
        <v>0</v>
      </c>
      <c r="L315" s="1"/>
      <c r="M315" s="19"/>
      <c r="N315" s="19"/>
      <c r="O315" s="19"/>
      <c r="P315" s="17">
        <f t="shared" si="67"/>
        <v>0</v>
      </c>
      <c r="Q315" s="17" t="str">
        <f t="shared" si="68"/>
        <v/>
      </c>
      <c r="R315" s="17">
        <f t="shared" si="69"/>
        <v>0</v>
      </c>
      <c r="S315" s="17">
        <f t="shared" si="70"/>
        <v>0</v>
      </c>
      <c r="T315" s="17">
        <f t="shared" si="71"/>
        <v>0</v>
      </c>
      <c r="U315" s="33">
        <v>60.78</v>
      </c>
      <c r="V315" s="34">
        <f t="shared" si="63"/>
        <v>57.741</v>
      </c>
      <c r="W315" s="17">
        <v>69</v>
      </c>
      <c r="X315" s="34">
        <f t="shared" si="64"/>
        <v>65.55</v>
      </c>
      <c r="Y315" s="17">
        <v>73</v>
      </c>
      <c r="Z315" s="17">
        <f t="shared" si="65"/>
        <v>69.349999999999994</v>
      </c>
      <c r="AA315" s="17"/>
      <c r="AB315" s="17"/>
    </row>
    <row r="316" spans="1:28" ht="14.25" customHeight="1">
      <c r="A316" s="5"/>
      <c r="B316" s="49" t="s">
        <v>1129</v>
      </c>
      <c r="C316" s="63"/>
      <c r="D316" s="42">
        <v>84</v>
      </c>
      <c r="E316" s="42">
        <v>90</v>
      </c>
      <c r="F316" s="42">
        <v>95</v>
      </c>
      <c r="G316" s="42" t="s">
        <v>14</v>
      </c>
      <c r="H316" s="97" t="s">
        <v>42</v>
      </c>
      <c r="I316" s="42"/>
      <c r="J316" s="42"/>
      <c r="K316" s="42">
        <f t="shared" si="66"/>
        <v>0</v>
      </c>
      <c r="L316" s="1"/>
      <c r="M316" s="19"/>
      <c r="N316" s="19"/>
      <c r="O316" s="19"/>
      <c r="P316" s="17">
        <f t="shared" si="67"/>
        <v>0</v>
      </c>
      <c r="Q316" s="17" t="str">
        <f t="shared" si="68"/>
        <v/>
      </c>
      <c r="R316" s="17">
        <f t="shared" si="69"/>
        <v>0</v>
      </c>
      <c r="S316" s="17">
        <f t="shared" si="70"/>
        <v>0</v>
      </c>
      <c r="T316" s="17">
        <f t="shared" si="71"/>
        <v>0</v>
      </c>
      <c r="U316" s="33">
        <v>60.796999999999997</v>
      </c>
      <c r="V316" s="34">
        <f t="shared" si="63"/>
        <v>57.757149999999996</v>
      </c>
      <c r="W316" s="17">
        <v>90</v>
      </c>
      <c r="X316" s="34">
        <f t="shared" si="64"/>
        <v>85.5</v>
      </c>
      <c r="Y316" s="17">
        <v>95</v>
      </c>
      <c r="Z316" s="17">
        <f t="shared" si="65"/>
        <v>90.25</v>
      </c>
      <c r="AA316" s="17"/>
      <c r="AB316" s="17"/>
    </row>
    <row r="317" spans="1:28" ht="14.25" customHeight="1">
      <c r="A317" s="5"/>
      <c r="B317" s="49" t="s">
        <v>1113</v>
      </c>
      <c r="C317" s="63"/>
      <c r="D317" s="42">
        <v>61</v>
      </c>
      <c r="E317" s="42">
        <v>66</v>
      </c>
      <c r="F317" s="42">
        <v>69</v>
      </c>
      <c r="G317" s="42" t="s">
        <v>14</v>
      </c>
      <c r="H317" s="97" t="s">
        <v>42</v>
      </c>
      <c r="I317" s="42"/>
      <c r="J317" s="42"/>
      <c r="K317" s="42">
        <f t="shared" si="66"/>
        <v>0</v>
      </c>
      <c r="L317" s="1"/>
      <c r="M317" s="19"/>
      <c r="N317" s="19"/>
      <c r="O317" s="19"/>
      <c r="P317" s="17">
        <f t="shared" si="67"/>
        <v>0</v>
      </c>
      <c r="Q317" s="17" t="str">
        <f t="shared" si="68"/>
        <v/>
      </c>
      <c r="R317" s="17">
        <f t="shared" si="69"/>
        <v>0</v>
      </c>
      <c r="S317" s="17">
        <f t="shared" si="70"/>
        <v>0</v>
      </c>
      <c r="T317" s="17">
        <f t="shared" si="71"/>
        <v>0</v>
      </c>
      <c r="U317" s="33">
        <v>60.762999999999998</v>
      </c>
      <c r="V317" s="34">
        <f t="shared" si="63"/>
        <v>57.724849999999996</v>
      </c>
      <c r="W317" s="17">
        <v>66</v>
      </c>
      <c r="X317" s="34">
        <f t="shared" si="64"/>
        <v>62.699999999999996</v>
      </c>
      <c r="Y317" s="17">
        <v>69</v>
      </c>
      <c r="Z317" s="17">
        <f t="shared" si="65"/>
        <v>65.55</v>
      </c>
      <c r="AA317" s="17"/>
      <c r="AB317" s="17"/>
    </row>
    <row r="318" spans="1:28" ht="14.25" customHeight="1">
      <c r="A318" s="5"/>
      <c r="B318" s="49" t="s">
        <v>1115</v>
      </c>
      <c r="C318" s="63"/>
      <c r="D318" s="42">
        <v>56</v>
      </c>
      <c r="E318" s="42">
        <v>60</v>
      </c>
      <c r="F318" s="42">
        <v>63</v>
      </c>
      <c r="G318" s="42" t="s">
        <v>14</v>
      </c>
      <c r="H318" s="97" t="s">
        <v>97</v>
      </c>
      <c r="I318" s="42"/>
      <c r="J318" s="42"/>
      <c r="K318" s="42">
        <f t="shared" si="66"/>
        <v>0</v>
      </c>
      <c r="L318" s="1"/>
      <c r="M318" s="19"/>
      <c r="N318" s="19"/>
      <c r="O318" s="19"/>
      <c r="P318" s="17">
        <f t="shared" si="67"/>
        <v>0</v>
      </c>
      <c r="Q318" s="17" t="str">
        <f t="shared" si="68"/>
        <v/>
      </c>
      <c r="R318" s="17">
        <f t="shared" si="69"/>
        <v>0</v>
      </c>
      <c r="S318" s="17">
        <f t="shared" si="70"/>
        <v>0</v>
      </c>
      <c r="T318" s="17">
        <f t="shared" si="71"/>
        <v>0</v>
      </c>
      <c r="U318" s="33">
        <v>60.792999999999999</v>
      </c>
      <c r="V318" s="34">
        <f t="shared" si="63"/>
        <v>57.753349999999998</v>
      </c>
      <c r="W318" s="17">
        <v>60</v>
      </c>
      <c r="X318" s="34">
        <f t="shared" si="64"/>
        <v>57</v>
      </c>
      <c r="Y318" s="17">
        <v>63</v>
      </c>
      <c r="Z318" s="17">
        <f t="shared" si="65"/>
        <v>59.849999999999994</v>
      </c>
      <c r="AA318" s="17"/>
      <c r="AB318" s="17"/>
    </row>
    <row r="319" spans="1:28" ht="14.25" customHeight="1">
      <c r="A319" s="5"/>
      <c r="B319" s="49" t="s">
        <v>550</v>
      </c>
      <c r="C319" s="63"/>
      <c r="D319" s="42">
        <v>261</v>
      </c>
      <c r="E319" s="42">
        <v>281</v>
      </c>
      <c r="F319" s="42">
        <v>298</v>
      </c>
      <c r="G319" s="42" t="s">
        <v>20</v>
      </c>
      <c r="H319" s="97" t="s">
        <v>28</v>
      </c>
      <c r="I319" s="42"/>
      <c r="J319" s="42"/>
      <c r="K319" s="42">
        <f t="shared" si="66"/>
        <v>0</v>
      </c>
      <c r="L319" s="1"/>
      <c r="M319" s="19"/>
      <c r="N319" s="19"/>
      <c r="O319" s="19"/>
      <c r="P319" s="17">
        <f t="shared" si="67"/>
        <v>0</v>
      </c>
      <c r="Q319" s="17" t="str">
        <f t="shared" si="68"/>
        <v/>
      </c>
      <c r="R319" s="17">
        <f t="shared" si="69"/>
        <v>0</v>
      </c>
      <c r="S319" s="17">
        <f t="shared" si="70"/>
        <v>0</v>
      </c>
      <c r="T319" s="17">
        <f t="shared" si="71"/>
        <v>0</v>
      </c>
      <c r="U319" s="33">
        <v>60.667999999999999</v>
      </c>
      <c r="V319" s="34">
        <f t="shared" si="63"/>
        <v>57.634599999999999</v>
      </c>
      <c r="W319" s="17">
        <v>281</v>
      </c>
      <c r="X319" s="34">
        <f t="shared" si="64"/>
        <v>266.95</v>
      </c>
      <c r="Y319" s="17">
        <v>298</v>
      </c>
      <c r="Z319" s="17">
        <f t="shared" si="65"/>
        <v>283.09999999999997</v>
      </c>
      <c r="AA319" s="17"/>
      <c r="AB319" s="17"/>
    </row>
    <row r="320" spans="1:28" ht="14.25" customHeight="1">
      <c r="A320" s="5"/>
      <c r="B320" s="49" t="s">
        <v>1130</v>
      </c>
      <c r="C320" s="63"/>
      <c r="D320" s="42">
        <v>112</v>
      </c>
      <c r="E320" s="42">
        <v>119</v>
      </c>
      <c r="F320" s="42">
        <v>126</v>
      </c>
      <c r="G320" s="42" t="s">
        <v>20</v>
      </c>
      <c r="H320" s="97" t="s">
        <v>28</v>
      </c>
      <c r="I320" s="42"/>
      <c r="J320" s="42"/>
      <c r="K320" s="42">
        <f t="shared" si="66"/>
        <v>0</v>
      </c>
      <c r="L320" s="1"/>
      <c r="M320" s="19"/>
      <c r="N320" s="19"/>
      <c r="O320" s="19"/>
      <c r="P320" s="17">
        <f t="shared" si="67"/>
        <v>0</v>
      </c>
      <c r="Q320" s="17" t="str">
        <f t="shared" si="68"/>
        <v/>
      </c>
      <c r="R320" s="17">
        <f t="shared" si="69"/>
        <v>0</v>
      </c>
      <c r="S320" s="17">
        <f t="shared" si="70"/>
        <v>0</v>
      </c>
      <c r="T320" s="17">
        <f t="shared" si="71"/>
        <v>0</v>
      </c>
      <c r="U320" s="33">
        <v>60.802</v>
      </c>
      <c r="V320" s="34">
        <f t="shared" si="63"/>
        <v>57.761899999999997</v>
      </c>
      <c r="W320" s="17">
        <v>119</v>
      </c>
      <c r="X320" s="34">
        <f t="shared" si="64"/>
        <v>113.05</v>
      </c>
      <c r="Y320" s="17">
        <v>126</v>
      </c>
      <c r="Z320" s="17">
        <f t="shared" si="65"/>
        <v>119.69999999999999</v>
      </c>
      <c r="AA320" s="17"/>
      <c r="AB320" s="17"/>
    </row>
    <row r="321" spans="1:28" ht="14.25" customHeight="1">
      <c r="A321" s="5"/>
      <c r="B321" s="49" t="s">
        <v>1116</v>
      </c>
      <c r="C321" s="63"/>
      <c r="D321" s="42">
        <v>67</v>
      </c>
      <c r="E321" s="42">
        <v>71</v>
      </c>
      <c r="F321" s="42">
        <v>75</v>
      </c>
      <c r="G321" s="42" t="s">
        <v>14</v>
      </c>
      <c r="H321" s="97" t="s">
        <v>28</v>
      </c>
      <c r="I321" s="42"/>
      <c r="J321" s="42"/>
      <c r="K321" s="42">
        <f t="shared" si="66"/>
        <v>0</v>
      </c>
      <c r="L321" s="1"/>
      <c r="M321" s="19"/>
      <c r="N321" s="19"/>
      <c r="O321" s="19"/>
      <c r="P321" s="17">
        <f t="shared" si="67"/>
        <v>0</v>
      </c>
      <c r="Q321" s="17" t="str">
        <f t="shared" si="68"/>
        <v/>
      </c>
      <c r="R321" s="17">
        <f t="shared" si="69"/>
        <v>0</v>
      </c>
      <c r="S321" s="17">
        <f t="shared" si="70"/>
        <v>0</v>
      </c>
      <c r="T321" s="17">
        <f t="shared" si="71"/>
        <v>0</v>
      </c>
      <c r="U321" s="33">
        <v>60.747</v>
      </c>
      <c r="V321" s="34">
        <f t="shared" si="63"/>
        <v>57.709649999999996</v>
      </c>
      <c r="W321" s="17">
        <v>71</v>
      </c>
      <c r="X321" s="34">
        <f t="shared" si="64"/>
        <v>67.45</v>
      </c>
      <c r="Y321" s="17">
        <v>75</v>
      </c>
      <c r="Z321" s="17">
        <f t="shared" si="65"/>
        <v>71.25</v>
      </c>
      <c r="AA321" s="17"/>
      <c r="AB321" s="17"/>
    </row>
    <row r="322" spans="1:28" ht="14.25" customHeight="1">
      <c r="A322" s="5"/>
      <c r="B322" s="49" t="s">
        <v>1123</v>
      </c>
      <c r="C322" s="63"/>
      <c r="D322" s="42">
        <v>1198</v>
      </c>
      <c r="E322" s="42">
        <v>1277</v>
      </c>
      <c r="F322" s="42">
        <v>1356</v>
      </c>
      <c r="G322" s="42" t="s">
        <v>20</v>
      </c>
      <c r="H322" s="97" t="s">
        <v>28</v>
      </c>
      <c r="I322" s="42"/>
      <c r="J322" s="42"/>
      <c r="K322" s="42">
        <f t="shared" si="66"/>
        <v>0</v>
      </c>
      <c r="L322" s="1"/>
      <c r="M322" s="19"/>
      <c r="N322" s="19"/>
      <c r="O322" s="19"/>
      <c r="P322" s="17">
        <f t="shared" si="67"/>
        <v>0</v>
      </c>
      <c r="Q322" s="17" t="str">
        <f t="shared" si="68"/>
        <v/>
      </c>
      <c r="R322" s="17">
        <f t="shared" si="69"/>
        <v>0</v>
      </c>
      <c r="S322" s="17">
        <f t="shared" si="70"/>
        <v>0</v>
      </c>
      <c r="T322" s="17">
        <f t="shared" si="71"/>
        <v>0</v>
      </c>
      <c r="U322" s="33">
        <v>60.756</v>
      </c>
      <c r="V322" s="34">
        <f t="shared" si="63"/>
        <v>57.718199999999996</v>
      </c>
      <c r="W322" s="17">
        <v>1277</v>
      </c>
      <c r="X322" s="34">
        <f t="shared" si="64"/>
        <v>1213.1499999999999</v>
      </c>
      <c r="Y322" s="17">
        <v>1356</v>
      </c>
      <c r="Z322" s="17">
        <f t="shared" si="65"/>
        <v>1288.2</v>
      </c>
      <c r="AA322" s="17"/>
      <c r="AB322" s="17"/>
    </row>
    <row r="323" spans="1:28" ht="14.25" customHeight="1">
      <c r="A323" s="5"/>
      <c r="B323" s="49" t="s">
        <v>1128</v>
      </c>
      <c r="C323" s="63"/>
      <c r="D323" s="42">
        <v>51</v>
      </c>
      <c r="E323" s="42">
        <v>54</v>
      </c>
      <c r="F323" s="42">
        <v>58</v>
      </c>
      <c r="G323" s="42" t="s">
        <v>14</v>
      </c>
      <c r="H323" s="97" t="s">
        <v>28</v>
      </c>
      <c r="I323" s="42"/>
      <c r="J323" s="42"/>
      <c r="K323" s="42">
        <f t="shared" si="66"/>
        <v>0</v>
      </c>
      <c r="L323" s="1"/>
      <c r="M323" s="19"/>
      <c r="N323" s="19"/>
      <c r="O323" s="19"/>
      <c r="P323" s="17">
        <f t="shared" si="67"/>
        <v>0</v>
      </c>
      <c r="Q323" s="17" t="str">
        <f t="shared" si="68"/>
        <v/>
      </c>
      <c r="R323" s="17">
        <f t="shared" si="69"/>
        <v>0</v>
      </c>
      <c r="S323" s="17">
        <f t="shared" si="70"/>
        <v>0</v>
      </c>
      <c r="T323" s="17">
        <f t="shared" si="71"/>
        <v>0</v>
      </c>
      <c r="U323" s="33">
        <v>60.787999999999997</v>
      </c>
      <c r="V323" s="34">
        <f t="shared" si="63"/>
        <v>57.748599999999996</v>
      </c>
      <c r="W323" s="17">
        <v>54</v>
      </c>
      <c r="X323" s="34">
        <f t="shared" si="64"/>
        <v>51.3</v>
      </c>
      <c r="Y323" s="17">
        <v>58</v>
      </c>
      <c r="Z323" s="17">
        <f t="shared" si="65"/>
        <v>55.099999999999994</v>
      </c>
      <c r="AA323" s="17"/>
      <c r="AB323" s="17"/>
    </row>
    <row r="324" spans="1:28" ht="14.25" customHeight="1">
      <c r="A324" s="5"/>
      <c r="B324" s="49" t="s">
        <v>553</v>
      </c>
      <c r="C324" s="63"/>
      <c r="D324" s="42">
        <v>41</v>
      </c>
      <c r="E324" s="42">
        <v>44</v>
      </c>
      <c r="F324" s="42">
        <v>47</v>
      </c>
      <c r="G324" s="42" t="s">
        <v>14</v>
      </c>
      <c r="H324" s="97" t="s">
        <v>554</v>
      </c>
      <c r="I324" s="42"/>
      <c r="J324" s="42"/>
      <c r="K324" s="42">
        <f t="shared" si="66"/>
        <v>0</v>
      </c>
      <c r="L324" s="1"/>
      <c r="M324" s="19"/>
      <c r="N324" s="19"/>
      <c r="O324" s="19"/>
      <c r="P324" s="17">
        <f t="shared" si="67"/>
        <v>0</v>
      </c>
      <c r="Q324" s="17" t="str">
        <f t="shared" si="68"/>
        <v/>
      </c>
      <c r="R324" s="17">
        <f t="shared" si="69"/>
        <v>0</v>
      </c>
      <c r="S324" s="17">
        <f t="shared" si="70"/>
        <v>0</v>
      </c>
      <c r="T324" s="17">
        <f t="shared" si="71"/>
        <v>0</v>
      </c>
      <c r="U324" s="33">
        <v>60.77</v>
      </c>
      <c r="V324" s="34">
        <f t="shared" si="63"/>
        <v>57.731499999999997</v>
      </c>
      <c r="W324" s="17">
        <v>44</v>
      </c>
      <c r="X324" s="34">
        <f t="shared" si="64"/>
        <v>41.8</v>
      </c>
      <c r="Y324" s="17">
        <v>47</v>
      </c>
      <c r="Z324" s="17">
        <f t="shared" si="65"/>
        <v>44.65</v>
      </c>
      <c r="AA324" s="17"/>
      <c r="AB324" s="17"/>
    </row>
    <row r="325" spans="1:28" ht="14.25" customHeight="1">
      <c r="A325" s="5"/>
      <c r="B325" s="49" t="s">
        <v>437</v>
      </c>
      <c r="C325" s="63"/>
      <c r="D325" s="42">
        <v>20</v>
      </c>
      <c r="E325" s="42">
        <v>22</v>
      </c>
      <c r="F325" s="42">
        <v>23</v>
      </c>
      <c r="G325" s="42" t="s">
        <v>14</v>
      </c>
      <c r="H325" s="97" t="s">
        <v>554</v>
      </c>
      <c r="I325" s="42"/>
      <c r="J325" s="42"/>
      <c r="K325" s="42">
        <f t="shared" si="66"/>
        <v>0</v>
      </c>
      <c r="L325" s="1"/>
      <c r="M325" s="19"/>
      <c r="N325" s="19"/>
      <c r="O325" s="19"/>
      <c r="P325" s="17">
        <f t="shared" si="67"/>
        <v>0</v>
      </c>
      <c r="Q325" s="17" t="str">
        <f t="shared" si="68"/>
        <v/>
      </c>
      <c r="R325" s="17">
        <f t="shared" si="69"/>
        <v>0</v>
      </c>
      <c r="S325" s="17">
        <f t="shared" si="70"/>
        <v>0</v>
      </c>
      <c r="T325" s="17">
        <f t="shared" si="71"/>
        <v>0</v>
      </c>
      <c r="U325" s="33">
        <v>60.786000000000001</v>
      </c>
      <c r="V325" s="34">
        <f t="shared" si="63"/>
        <v>57.746699999999997</v>
      </c>
      <c r="W325" s="17">
        <v>22</v>
      </c>
      <c r="X325" s="34">
        <f t="shared" si="64"/>
        <v>20.9</v>
      </c>
      <c r="Y325" s="17">
        <v>23</v>
      </c>
      <c r="Z325" s="17">
        <f t="shared" si="65"/>
        <v>21.849999999999998</v>
      </c>
      <c r="AA325" s="17"/>
      <c r="AB325" s="17"/>
    </row>
    <row r="326" spans="1:28" ht="14.25" customHeight="1">
      <c r="A326" s="5"/>
      <c r="B326" s="49" t="s">
        <v>434</v>
      </c>
      <c r="C326" s="63"/>
      <c r="D326" s="42">
        <v>23</v>
      </c>
      <c r="E326" s="42">
        <v>25</v>
      </c>
      <c r="F326" s="42">
        <v>26</v>
      </c>
      <c r="G326" s="42" t="s">
        <v>14</v>
      </c>
      <c r="H326" s="97" t="s">
        <v>554</v>
      </c>
      <c r="I326" s="42"/>
      <c r="J326" s="42"/>
      <c r="K326" s="42">
        <f t="shared" si="66"/>
        <v>0</v>
      </c>
      <c r="L326" s="1"/>
      <c r="M326" s="19"/>
      <c r="N326" s="19"/>
      <c r="O326" s="19"/>
      <c r="P326" s="17">
        <f t="shared" si="67"/>
        <v>0</v>
      </c>
      <c r="Q326" s="17" t="str">
        <f t="shared" si="68"/>
        <v/>
      </c>
      <c r="R326" s="17">
        <f t="shared" si="69"/>
        <v>0</v>
      </c>
      <c r="S326" s="17">
        <f t="shared" si="70"/>
        <v>0</v>
      </c>
      <c r="T326" s="17">
        <f t="shared" si="71"/>
        <v>0</v>
      </c>
      <c r="U326" s="33">
        <v>60.755000000000003</v>
      </c>
      <c r="V326" s="34">
        <f t="shared" si="63"/>
        <v>57.71725</v>
      </c>
      <c r="W326" s="17">
        <v>25</v>
      </c>
      <c r="X326" s="34">
        <f t="shared" si="64"/>
        <v>23.75</v>
      </c>
      <c r="Y326" s="17">
        <v>26</v>
      </c>
      <c r="Z326" s="17">
        <f t="shared" si="65"/>
        <v>24.7</v>
      </c>
      <c r="AA326" s="17"/>
      <c r="AB326" s="17"/>
    </row>
    <row r="327" spans="1:28" ht="14.25" customHeight="1">
      <c r="A327" s="5"/>
      <c r="B327" s="49" t="s">
        <v>432</v>
      </c>
      <c r="C327" s="63"/>
      <c r="D327" s="42">
        <v>21</v>
      </c>
      <c r="E327" s="42">
        <v>23</v>
      </c>
      <c r="F327" s="42">
        <v>24</v>
      </c>
      <c r="G327" s="42" t="s">
        <v>14</v>
      </c>
      <c r="H327" s="97" t="s">
        <v>554</v>
      </c>
      <c r="I327" s="42"/>
      <c r="J327" s="42"/>
      <c r="K327" s="42">
        <f t="shared" si="66"/>
        <v>0</v>
      </c>
      <c r="L327" s="1"/>
      <c r="M327" s="19"/>
      <c r="N327" s="19"/>
      <c r="O327" s="19"/>
      <c r="P327" s="17">
        <f t="shared" si="67"/>
        <v>0</v>
      </c>
      <c r="Q327" s="17" t="str">
        <f t="shared" si="68"/>
        <v/>
      </c>
      <c r="R327" s="17">
        <f t="shared" si="69"/>
        <v>0</v>
      </c>
      <c r="S327" s="17">
        <f t="shared" si="70"/>
        <v>0</v>
      </c>
      <c r="T327" s="17">
        <f t="shared" si="71"/>
        <v>0</v>
      </c>
      <c r="U327" s="33">
        <v>60.752000000000002</v>
      </c>
      <c r="V327" s="34">
        <f t="shared" si="63"/>
        <v>57.714399999999998</v>
      </c>
      <c r="W327" s="17">
        <v>23</v>
      </c>
      <c r="X327" s="34">
        <f t="shared" si="64"/>
        <v>21.849999999999998</v>
      </c>
      <c r="Y327" s="17">
        <v>24</v>
      </c>
      <c r="Z327" s="17">
        <f t="shared" si="65"/>
        <v>22.799999999999997</v>
      </c>
      <c r="AA327" s="17"/>
      <c r="AB327" s="17"/>
    </row>
    <row r="328" spans="1:28" ht="14.25" customHeight="1">
      <c r="A328" s="5"/>
      <c r="B328" s="49" t="s">
        <v>433</v>
      </c>
      <c r="C328" s="63"/>
      <c r="D328" s="42">
        <v>20</v>
      </c>
      <c r="E328" s="42">
        <v>22</v>
      </c>
      <c r="F328" s="42">
        <v>23</v>
      </c>
      <c r="G328" s="42" t="s">
        <v>14</v>
      </c>
      <c r="H328" s="97" t="s">
        <v>554</v>
      </c>
      <c r="I328" s="42"/>
      <c r="J328" s="42"/>
      <c r="K328" s="42">
        <f t="shared" si="66"/>
        <v>0</v>
      </c>
      <c r="L328" s="1"/>
      <c r="M328" s="19"/>
      <c r="N328" s="19"/>
      <c r="O328" s="19"/>
      <c r="P328" s="17">
        <f t="shared" si="67"/>
        <v>0</v>
      </c>
      <c r="Q328" s="17" t="str">
        <f t="shared" si="68"/>
        <v/>
      </c>
      <c r="R328" s="17">
        <f t="shared" si="69"/>
        <v>0</v>
      </c>
      <c r="S328" s="17">
        <f t="shared" si="70"/>
        <v>0</v>
      </c>
      <c r="T328" s="17">
        <f t="shared" si="71"/>
        <v>0</v>
      </c>
      <c r="U328" s="33">
        <v>60.805</v>
      </c>
      <c r="V328" s="34">
        <f t="shared" si="63"/>
        <v>57.764749999999999</v>
      </c>
      <c r="W328" s="17">
        <v>22</v>
      </c>
      <c r="X328" s="34">
        <f t="shared" si="64"/>
        <v>20.9</v>
      </c>
      <c r="Y328" s="17">
        <v>23</v>
      </c>
      <c r="Z328" s="17">
        <f t="shared" si="65"/>
        <v>21.849999999999998</v>
      </c>
      <c r="AA328" s="17"/>
      <c r="AB328" s="17"/>
    </row>
    <row r="329" spans="1:28" ht="14.25" customHeight="1">
      <c r="A329" s="5"/>
      <c r="B329" s="49" t="s">
        <v>435</v>
      </c>
      <c r="C329" s="63"/>
      <c r="D329" s="42">
        <v>21</v>
      </c>
      <c r="E329" s="42">
        <v>22</v>
      </c>
      <c r="F329" s="42">
        <v>23</v>
      </c>
      <c r="G329" s="42" t="s">
        <v>14</v>
      </c>
      <c r="H329" s="97" t="s">
        <v>554</v>
      </c>
      <c r="I329" s="42"/>
      <c r="J329" s="42"/>
      <c r="K329" s="42">
        <f t="shared" si="66"/>
        <v>0</v>
      </c>
      <c r="L329" s="1"/>
      <c r="M329" s="19"/>
      <c r="N329" s="19"/>
      <c r="O329" s="19"/>
      <c r="P329" s="17">
        <f t="shared" si="67"/>
        <v>0</v>
      </c>
      <c r="Q329" s="17" t="str">
        <f t="shared" si="68"/>
        <v/>
      </c>
      <c r="R329" s="17">
        <f t="shared" si="69"/>
        <v>0</v>
      </c>
      <c r="S329" s="17">
        <f t="shared" si="70"/>
        <v>0</v>
      </c>
      <c r="T329" s="17">
        <f t="shared" si="71"/>
        <v>0</v>
      </c>
      <c r="U329" s="33">
        <v>60.793999999999997</v>
      </c>
      <c r="V329" s="34">
        <f t="shared" si="63"/>
        <v>57.754299999999994</v>
      </c>
      <c r="W329" s="17">
        <v>22</v>
      </c>
      <c r="X329" s="34">
        <f t="shared" si="64"/>
        <v>20.9</v>
      </c>
      <c r="Y329" s="17">
        <v>23</v>
      </c>
      <c r="Z329" s="17">
        <f t="shared" si="65"/>
        <v>21.849999999999998</v>
      </c>
      <c r="AA329" s="17"/>
      <c r="AB329" s="17"/>
    </row>
    <row r="330" spans="1:28" ht="14.25" customHeight="1">
      <c r="A330" s="5"/>
      <c r="B330" s="51" t="s">
        <v>436</v>
      </c>
      <c r="D330" s="50">
        <v>22</v>
      </c>
      <c r="E330" s="50">
        <v>23</v>
      </c>
      <c r="F330" s="50">
        <v>25</v>
      </c>
      <c r="G330" s="50" t="s">
        <v>14</v>
      </c>
      <c r="H330" s="100" t="s">
        <v>554</v>
      </c>
      <c r="I330" s="50"/>
      <c r="J330" s="50"/>
      <c r="K330" s="50">
        <f t="shared" si="66"/>
        <v>0</v>
      </c>
      <c r="L330" s="1"/>
      <c r="M330" s="19"/>
      <c r="N330" s="19"/>
      <c r="O330" s="19"/>
      <c r="P330" s="17">
        <f t="shared" si="67"/>
        <v>0</v>
      </c>
      <c r="Q330" s="17" t="str">
        <f t="shared" si="68"/>
        <v/>
      </c>
      <c r="R330" s="17">
        <f t="shared" si="69"/>
        <v>0</v>
      </c>
      <c r="S330" s="17">
        <f t="shared" si="70"/>
        <v>0</v>
      </c>
      <c r="T330" s="17">
        <f t="shared" si="71"/>
        <v>0</v>
      </c>
      <c r="U330" s="33">
        <v>60.768999999999998</v>
      </c>
      <c r="V330" s="34">
        <f t="shared" si="63"/>
        <v>57.730549999999994</v>
      </c>
      <c r="W330" s="17">
        <v>23</v>
      </c>
      <c r="X330" s="34">
        <f t="shared" si="64"/>
        <v>21.849999999999998</v>
      </c>
      <c r="Y330" s="17">
        <v>25</v>
      </c>
      <c r="Z330" s="17">
        <f t="shared" si="65"/>
        <v>23.75</v>
      </c>
      <c r="AA330" s="17"/>
      <c r="AB330" s="17"/>
    </row>
    <row r="331" spans="1:28" ht="14.25" customHeight="1">
      <c r="A331" s="5"/>
      <c r="B331" s="71" t="s">
        <v>75</v>
      </c>
      <c r="C331" s="58"/>
      <c r="D331" s="24"/>
      <c r="E331" s="24"/>
      <c r="F331" s="24" t="s">
        <v>851</v>
      </c>
      <c r="G331" s="24"/>
      <c r="H331" s="95"/>
      <c r="I331" s="40"/>
      <c r="J331" s="25"/>
      <c r="K331" s="25"/>
      <c r="L331" s="1"/>
      <c r="M331" s="19"/>
      <c r="N331" s="19"/>
      <c r="O331" s="19"/>
      <c r="P331" s="17">
        <f t="shared" si="67"/>
        <v>0</v>
      </c>
      <c r="Q331" s="17" t="str">
        <f t="shared" si="68"/>
        <v/>
      </c>
      <c r="R331" s="17">
        <f t="shared" si="69"/>
        <v>0</v>
      </c>
      <c r="S331" s="17">
        <f t="shared" si="70"/>
        <v>0</v>
      </c>
      <c r="T331" s="17">
        <f t="shared" si="71"/>
        <v>0</v>
      </c>
      <c r="U331" s="33"/>
      <c r="V331" s="34">
        <f t="shared" si="63"/>
        <v>0</v>
      </c>
      <c r="W331" s="17"/>
      <c r="X331" s="34">
        <f t="shared" si="64"/>
        <v>0</v>
      </c>
      <c r="Y331" s="17"/>
      <c r="Z331" s="17">
        <f t="shared" si="65"/>
        <v>0</v>
      </c>
      <c r="AA331" s="17"/>
      <c r="AB331" s="17"/>
    </row>
    <row r="332" spans="1:28" ht="14.25" customHeight="1">
      <c r="A332" s="5"/>
      <c r="B332" s="49" t="s">
        <v>298</v>
      </c>
      <c r="C332" s="63"/>
      <c r="D332" s="42">
        <v>148</v>
      </c>
      <c r="E332" s="42">
        <v>159</v>
      </c>
      <c r="F332" s="42">
        <v>169</v>
      </c>
      <c r="G332" s="42" t="s">
        <v>14</v>
      </c>
      <c r="H332" s="97" t="s">
        <v>115</v>
      </c>
      <c r="I332" s="42"/>
      <c r="J332" s="42"/>
      <c r="K332" s="42">
        <f t="shared" si="66"/>
        <v>0</v>
      </c>
      <c r="L332" s="1"/>
      <c r="M332" s="19"/>
      <c r="N332" s="19"/>
      <c r="O332" s="19"/>
      <c r="P332" s="17">
        <f t="shared" si="67"/>
        <v>0</v>
      </c>
      <c r="Q332" s="17" t="str">
        <f t="shared" si="68"/>
        <v/>
      </c>
      <c r="R332" s="17">
        <f t="shared" si="69"/>
        <v>0</v>
      </c>
      <c r="S332" s="17">
        <f t="shared" si="70"/>
        <v>0</v>
      </c>
      <c r="T332" s="17">
        <f t="shared" si="71"/>
        <v>0</v>
      </c>
      <c r="U332" s="33">
        <v>60.231999999999999</v>
      </c>
      <c r="V332" s="34">
        <f t="shared" si="63"/>
        <v>57.220399999999998</v>
      </c>
      <c r="W332" s="17">
        <v>159</v>
      </c>
      <c r="X332" s="34">
        <f t="shared" si="64"/>
        <v>151.04999999999998</v>
      </c>
      <c r="Y332" s="17">
        <v>169</v>
      </c>
      <c r="Z332" s="17">
        <f t="shared" si="65"/>
        <v>160.54999999999998</v>
      </c>
      <c r="AA332" s="17"/>
      <c r="AB332" s="17"/>
    </row>
    <row r="333" spans="1:28" ht="14.25" customHeight="1">
      <c r="A333" s="5"/>
      <c r="B333" s="49" t="s">
        <v>934</v>
      </c>
      <c r="C333" s="63"/>
      <c r="D333" s="42">
        <v>634</v>
      </c>
      <c r="E333" s="42">
        <v>678</v>
      </c>
      <c r="F333" s="42">
        <v>714</v>
      </c>
      <c r="G333" s="42" t="s">
        <v>14</v>
      </c>
      <c r="H333" s="97" t="s">
        <v>115</v>
      </c>
      <c r="I333" s="42"/>
      <c r="J333" s="42"/>
      <c r="K333" s="42">
        <f t="shared" si="66"/>
        <v>0</v>
      </c>
      <c r="L333" s="1"/>
      <c r="M333" s="19"/>
      <c r="N333" s="19"/>
      <c r="O333" s="19"/>
      <c r="P333" s="17">
        <f t="shared" si="67"/>
        <v>0</v>
      </c>
      <c r="Q333" s="17" t="str">
        <f t="shared" si="68"/>
        <v/>
      </c>
      <c r="R333" s="17">
        <f t="shared" si="69"/>
        <v>0</v>
      </c>
      <c r="S333" s="17">
        <f t="shared" si="70"/>
        <v>0</v>
      </c>
      <c r="T333" s="17">
        <f t="shared" si="71"/>
        <v>0</v>
      </c>
      <c r="U333" s="33">
        <v>60.223999999999997</v>
      </c>
      <c r="V333" s="34">
        <f t="shared" si="63"/>
        <v>57.212799999999994</v>
      </c>
      <c r="W333" s="17">
        <v>678</v>
      </c>
      <c r="X333" s="34">
        <f t="shared" si="64"/>
        <v>644.1</v>
      </c>
      <c r="Y333" s="17">
        <v>714</v>
      </c>
      <c r="Z333" s="17">
        <f t="shared" si="65"/>
        <v>678.3</v>
      </c>
      <c r="AA333" s="17"/>
      <c r="AB333" s="17"/>
    </row>
    <row r="334" spans="1:28" ht="14.25" customHeight="1">
      <c r="A334" s="5"/>
      <c r="B334" s="49" t="s">
        <v>297</v>
      </c>
      <c r="C334" s="63"/>
      <c r="D334" s="42">
        <v>186</v>
      </c>
      <c r="E334" s="42">
        <v>200</v>
      </c>
      <c r="F334" s="42">
        <v>212</v>
      </c>
      <c r="G334" s="42" t="s">
        <v>14</v>
      </c>
      <c r="H334" s="97" t="s">
        <v>115</v>
      </c>
      <c r="I334" s="42"/>
      <c r="J334" s="42"/>
      <c r="K334" s="42">
        <f t="shared" si="66"/>
        <v>0</v>
      </c>
      <c r="L334" s="1"/>
      <c r="M334" s="19"/>
      <c r="N334" s="19"/>
      <c r="O334" s="19"/>
      <c r="P334" s="17">
        <f t="shared" si="67"/>
        <v>0</v>
      </c>
      <c r="Q334" s="17" t="str">
        <f t="shared" si="68"/>
        <v/>
      </c>
      <c r="R334" s="17">
        <f t="shared" si="69"/>
        <v>0</v>
      </c>
      <c r="S334" s="17">
        <f t="shared" si="70"/>
        <v>0</v>
      </c>
      <c r="T334" s="17">
        <f t="shared" si="71"/>
        <v>0</v>
      </c>
      <c r="U334" s="33">
        <v>60.268999999999998</v>
      </c>
      <c r="V334" s="34">
        <f t="shared" si="63"/>
        <v>57.255549999999992</v>
      </c>
      <c r="W334" s="17">
        <v>200</v>
      </c>
      <c r="X334" s="34">
        <f t="shared" si="64"/>
        <v>190</v>
      </c>
      <c r="Y334" s="17">
        <v>212</v>
      </c>
      <c r="Z334" s="17">
        <f t="shared" si="65"/>
        <v>201.39999999999998</v>
      </c>
      <c r="AA334" s="17"/>
      <c r="AB334" s="17"/>
    </row>
    <row r="335" spans="1:28" ht="14.25" customHeight="1">
      <c r="A335" s="5"/>
      <c r="B335" s="49" t="s">
        <v>302</v>
      </c>
      <c r="C335" s="63"/>
      <c r="D335" s="42">
        <v>116</v>
      </c>
      <c r="E335" s="42">
        <v>124</v>
      </c>
      <c r="F335" s="42">
        <v>132</v>
      </c>
      <c r="G335" s="42" t="s">
        <v>14</v>
      </c>
      <c r="H335" s="97" t="s">
        <v>115</v>
      </c>
      <c r="I335" s="42"/>
      <c r="J335" s="42"/>
      <c r="K335" s="42">
        <f t="shared" si="66"/>
        <v>0</v>
      </c>
      <c r="L335" s="1"/>
      <c r="M335" s="19"/>
      <c r="N335" s="19"/>
      <c r="O335" s="19"/>
      <c r="P335" s="17">
        <f t="shared" si="67"/>
        <v>0</v>
      </c>
      <c r="Q335" s="17" t="str">
        <f t="shared" si="68"/>
        <v/>
      </c>
      <c r="R335" s="17">
        <f t="shared" si="69"/>
        <v>0</v>
      </c>
      <c r="S335" s="17">
        <f t="shared" si="70"/>
        <v>0</v>
      </c>
      <c r="T335" s="17">
        <f t="shared" si="71"/>
        <v>0</v>
      </c>
      <c r="U335" s="33">
        <v>60.281999999999996</v>
      </c>
      <c r="V335" s="34">
        <f t="shared" si="63"/>
        <v>57.267899999999997</v>
      </c>
      <c r="W335" s="17">
        <v>124</v>
      </c>
      <c r="X335" s="34">
        <f t="shared" si="64"/>
        <v>117.8</v>
      </c>
      <c r="Y335" s="17">
        <v>132</v>
      </c>
      <c r="Z335" s="17">
        <f t="shared" si="65"/>
        <v>125.39999999999999</v>
      </c>
      <c r="AA335" s="17"/>
      <c r="AB335" s="17"/>
    </row>
    <row r="336" spans="1:28" ht="14.25" customHeight="1">
      <c r="A336" s="5"/>
      <c r="B336" s="49" t="s">
        <v>301</v>
      </c>
      <c r="C336" s="63"/>
      <c r="D336" s="42">
        <v>658</v>
      </c>
      <c r="E336" s="42">
        <v>704</v>
      </c>
      <c r="F336" s="42">
        <v>741</v>
      </c>
      <c r="G336" s="42" t="s">
        <v>14</v>
      </c>
      <c r="H336" s="97" t="s">
        <v>115</v>
      </c>
      <c r="I336" s="42"/>
      <c r="J336" s="42"/>
      <c r="K336" s="42">
        <f t="shared" si="66"/>
        <v>0</v>
      </c>
      <c r="L336" s="1"/>
      <c r="M336" s="19"/>
      <c r="N336" s="19"/>
      <c r="O336" s="19"/>
      <c r="P336" s="17">
        <f t="shared" si="67"/>
        <v>0</v>
      </c>
      <c r="Q336" s="17" t="str">
        <f t="shared" si="68"/>
        <v/>
      </c>
      <c r="R336" s="17">
        <f t="shared" si="69"/>
        <v>0</v>
      </c>
      <c r="S336" s="17">
        <f t="shared" si="70"/>
        <v>0</v>
      </c>
      <c r="T336" s="17">
        <f t="shared" si="71"/>
        <v>0</v>
      </c>
      <c r="U336" s="33">
        <v>60.258000000000003</v>
      </c>
      <c r="V336" s="34">
        <f t="shared" si="63"/>
        <v>57.245100000000001</v>
      </c>
      <c r="W336" s="17">
        <v>704</v>
      </c>
      <c r="X336" s="34">
        <f t="shared" si="64"/>
        <v>668.8</v>
      </c>
      <c r="Y336" s="17">
        <v>741</v>
      </c>
      <c r="Z336" s="17">
        <f t="shared" si="65"/>
        <v>703.94999999999993</v>
      </c>
      <c r="AA336" s="17"/>
      <c r="AB336" s="17"/>
    </row>
    <row r="337" spans="1:28" ht="14.25" customHeight="1">
      <c r="A337" s="5"/>
      <c r="B337" s="49" t="s">
        <v>382</v>
      </c>
      <c r="C337" s="63"/>
      <c r="D337" s="42">
        <v>192</v>
      </c>
      <c r="E337" s="42">
        <v>206</v>
      </c>
      <c r="F337" s="42">
        <v>219</v>
      </c>
      <c r="G337" s="42" t="s">
        <v>14</v>
      </c>
      <c r="H337" s="97" t="s">
        <v>115</v>
      </c>
      <c r="I337" s="42"/>
      <c r="J337" s="42"/>
      <c r="K337" s="42">
        <f t="shared" si="66"/>
        <v>0</v>
      </c>
      <c r="L337" s="1"/>
      <c r="M337" s="19"/>
      <c r="N337" s="19"/>
      <c r="O337" s="19"/>
      <c r="P337" s="17">
        <f t="shared" si="67"/>
        <v>0</v>
      </c>
      <c r="Q337" s="17" t="str">
        <f t="shared" si="68"/>
        <v/>
      </c>
      <c r="R337" s="17">
        <f t="shared" si="69"/>
        <v>0</v>
      </c>
      <c r="S337" s="17">
        <f t="shared" si="70"/>
        <v>0</v>
      </c>
      <c r="T337" s="17">
        <f t="shared" si="71"/>
        <v>0</v>
      </c>
      <c r="U337" s="33">
        <v>60.271000000000001</v>
      </c>
      <c r="V337" s="34">
        <f t="shared" si="63"/>
        <v>57.257449999999999</v>
      </c>
      <c r="W337" s="17">
        <v>206</v>
      </c>
      <c r="X337" s="34">
        <f t="shared" si="64"/>
        <v>195.7</v>
      </c>
      <c r="Y337" s="17">
        <v>219</v>
      </c>
      <c r="Z337" s="17">
        <f t="shared" si="65"/>
        <v>208.04999999999998</v>
      </c>
      <c r="AA337" s="17"/>
      <c r="AB337" s="17"/>
    </row>
    <row r="338" spans="1:28" ht="14.25" customHeight="1">
      <c r="A338" s="5"/>
      <c r="B338" s="49" t="s">
        <v>303</v>
      </c>
      <c r="C338" s="63"/>
      <c r="D338" s="42">
        <v>142</v>
      </c>
      <c r="E338" s="42">
        <v>151</v>
      </c>
      <c r="F338" s="42">
        <v>160</v>
      </c>
      <c r="G338" s="42" t="s">
        <v>14</v>
      </c>
      <c r="H338" s="97" t="s">
        <v>115</v>
      </c>
      <c r="I338" s="42"/>
      <c r="J338" s="42"/>
      <c r="K338" s="42">
        <f t="shared" si="66"/>
        <v>0</v>
      </c>
      <c r="L338" s="1"/>
      <c r="M338" s="19"/>
      <c r="N338" s="19"/>
      <c r="O338" s="19"/>
      <c r="P338" s="17">
        <f t="shared" si="67"/>
        <v>0</v>
      </c>
      <c r="Q338" s="17" t="str">
        <f t="shared" si="68"/>
        <v/>
      </c>
      <c r="R338" s="17">
        <f t="shared" si="69"/>
        <v>0</v>
      </c>
      <c r="S338" s="17">
        <f t="shared" si="70"/>
        <v>0</v>
      </c>
      <c r="T338" s="17">
        <f t="shared" si="71"/>
        <v>0</v>
      </c>
      <c r="U338" s="33">
        <v>60.273000000000003</v>
      </c>
      <c r="V338" s="34">
        <f t="shared" si="63"/>
        <v>57.259349999999998</v>
      </c>
      <c r="W338" s="17">
        <v>151</v>
      </c>
      <c r="X338" s="34">
        <f t="shared" si="64"/>
        <v>143.44999999999999</v>
      </c>
      <c r="Y338" s="17">
        <v>160</v>
      </c>
      <c r="Z338" s="17">
        <f t="shared" si="65"/>
        <v>152</v>
      </c>
      <c r="AA338" s="17"/>
      <c r="AB338" s="17"/>
    </row>
    <row r="339" spans="1:28" ht="14.25" customHeight="1">
      <c r="A339" s="5"/>
      <c r="B339" s="49" t="s">
        <v>305</v>
      </c>
      <c r="C339" s="63"/>
      <c r="D339" s="42">
        <v>174</v>
      </c>
      <c r="E339" s="42">
        <v>187</v>
      </c>
      <c r="F339" s="42">
        <v>199</v>
      </c>
      <c r="G339" s="42" t="s">
        <v>14</v>
      </c>
      <c r="H339" s="97" t="s">
        <v>115</v>
      </c>
      <c r="I339" s="42"/>
      <c r="J339" s="42"/>
      <c r="K339" s="42">
        <f t="shared" si="66"/>
        <v>0</v>
      </c>
      <c r="L339" s="1"/>
      <c r="M339" s="19"/>
      <c r="N339" s="19"/>
      <c r="O339" s="19"/>
      <c r="P339" s="17">
        <f t="shared" si="67"/>
        <v>0</v>
      </c>
      <c r="Q339" s="17" t="str">
        <f t="shared" si="68"/>
        <v/>
      </c>
      <c r="R339" s="17">
        <f t="shared" si="69"/>
        <v>0</v>
      </c>
      <c r="S339" s="17">
        <f t="shared" si="70"/>
        <v>0</v>
      </c>
      <c r="T339" s="17">
        <f t="shared" si="71"/>
        <v>0</v>
      </c>
      <c r="U339" s="33">
        <v>60.271999999999998</v>
      </c>
      <c r="V339" s="34">
        <f t="shared" si="63"/>
        <v>57.258399999999995</v>
      </c>
      <c r="W339" s="17">
        <v>187</v>
      </c>
      <c r="X339" s="34">
        <f t="shared" si="64"/>
        <v>177.65</v>
      </c>
      <c r="Y339" s="17">
        <v>199</v>
      </c>
      <c r="Z339" s="17">
        <f t="shared" si="65"/>
        <v>189.04999999999998</v>
      </c>
      <c r="AA339" s="17"/>
      <c r="AB339" s="17"/>
    </row>
    <row r="340" spans="1:28" ht="14.25" customHeight="1">
      <c r="A340" s="5"/>
      <c r="B340" s="49" t="s">
        <v>624</v>
      </c>
      <c r="C340" s="63"/>
      <c r="D340" s="42">
        <v>292</v>
      </c>
      <c r="E340" s="42">
        <v>313</v>
      </c>
      <c r="F340" s="42">
        <v>329</v>
      </c>
      <c r="G340" s="42" t="s">
        <v>14</v>
      </c>
      <c r="H340" s="97" t="s">
        <v>115</v>
      </c>
      <c r="I340" s="42"/>
      <c r="J340" s="42"/>
      <c r="K340" s="42">
        <f t="shared" si="66"/>
        <v>0</v>
      </c>
      <c r="L340" s="1"/>
      <c r="M340" s="19"/>
      <c r="N340" s="19"/>
      <c r="O340" s="19"/>
      <c r="P340" s="17">
        <f t="shared" si="67"/>
        <v>0</v>
      </c>
      <c r="Q340" s="17" t="str">
        <f t="shared" si="68"/>
        <v/>
      </c>
      <c r="R340" s="17">
        <f t="shared" si="69"/>
        <v>0</v>
      </c>
      <c r="S340" s="17">
        <f t="shared" si="70"/>
        <v>0</v>
      </c>
      <c r="T340" s="17">
        <f t="shared" si="71"/>
        <v>0</v>
      </c>
      <c r="U340" s="33">
        <v>60.274999999999999</v>
      </c>
      <c r="V340" s="34">
        <f t="shared" si="63"/>
        <v>57.261249999999997</v>
      </c>
      <c r="W340" s="17">
        <v>313</v>
      </c>
      <c r="X340" s="34">
        <f t="shared" si="64"/>
        <v>297.34999999999997</v>
      </c>
      <c r="Y340" s="17">
        <v>329</v>
      </c>
      <c r="Z340" s="17">
        <f t="shared" si="65"/>
        <v>312.55</v>
      </c>
      <c r="AA340" s="17"/>
      <c r="AB340" s="17"/>
    </row>
    <row r="341" spans="1:28" ht="14.25" customHeight="1">
      <c r="A341" s="5"/>
      <c r="B341" s="49" t="s">
        <v>625</v>
      </c>
      <c r="C341" s="63"/>
      <c r="D341" s="42">
        <v>297</v>
      </c>
      <c r="E341" s="42">
        <v>317</v>
      </c>
      <c r="F341" s="42">
        <v>334</v>
      </c>
      <c r="G341" s="42" t="s">
        <v>14</v>
      </c>
      <c r="H341" s="97" t="s">
        <v>115</v>
      </c>
      <c r="I341" s="42"/>
      <c r="J341" s="42"/>
      <c r="K341" s="42">
        <f t="shared" si="66"/>
        <v>0</v>
      </c>
      <c r="L341" s="1"/>
      <c r="M341" s="19"/>
      <c r="N341" s="19"/>
      <c r="O341" s="19"/>
      <c r="P341" s="17">
        <f t="shared" si="67"/>
        <v>0</v>
      </c>
      <c r="Q341" s="17" t="str">
        <f t="shared" si="68"/>
        <v/>
      </c>
      <c r="R341" s="17">
        <f t="shared" si="69"/>
        <v>0</v>
      </c>
      <c r="S341" s="17">
        <f t="shared" si="70"/>
        <v>0</v>
      </c>
      <c r="T341" s="17">
        <f t="shared" si="71"/>
        <v>0</v>
      </c>
      <c r="U341" s="33">
        <v>60.277999999999999</v>
      </c>
      <c r="V341" s="34">
        <f t="shared" si="63"/>
        <v>57.264099999999999</v>
      </c>
      <c r="W341" s="17">
        <v>317</v>
      </c>
      <c r="X341" s="34">
        <f t="shared" si="64"/>
        <v>301.14999999999998</v>
      </c>
      <c r="Y341" s="17">
        <v>334</v>
      </c>
      <c r="Z341" s="17">
        <f t="shared" si="65"/>
        <v>317.3</v>
      </c>
      <c r="AA341" s="17"/>
      <c r="AB341" s="17"/>
    </row>
    <row r="342" spans="1:28" ht="14.25" customHeight="1">
      <c r="A342" s="5"/>
      <c r="B342" s="49" t="s">
        <v>920</v>
      </c>
      <c r="C342" s="63"/>
      <c r="D342" s="42">
        <v>220</v>
      </c>
      <c r="E342" s="42">
        <v>235</v>
      </c>
      <c r="F342" s="42">
        <v>249</v>
      </c>
      <c r="G342" s="42" t="s">
        <v>366</v>
      </c>
      <c r="H342" s="97" t="s">
        <v>115</v>
      </c>
      <c r="I342" s="42"/>
      <c r="J342" s="42"/>
      <c r="K342" s="42">
        <f t="shared" si="66"/>
        <v>0</v>
      </c>
      <c r="L342" s="1"/>
      <c r="M342" s="19"/>
      <c r="N342" s="19"/>
      <c r="O342" s="19"/>
      <c r="P342" s="17">
        <f t="shared" si="67"/>
        <v>0</v>
      </c>
      <c r="Q342" s="17" t="str">
        <f t="shared" si="68"/>
        <v/>
      </c>
      <c r="R342" s="17">
        <f t="shared" si="69"/>
        <v>0</v>
      </c>
      <c r="S342" s="17">
        <f t="shared" si="70"/>
        <v>0</v>
      </c>
      <c r="T342" s="17">
        <f t="shared" si="71"/>
        <v>0</v>
      </c>
      <c r="U342" s="33">
        <v>60.216000000000001</v>
      </c>
      <c r="V342" s="34">
        <f t="shared" si="63"/>
        <v>57.205199999999998</v>
      </c>
      <c r="W342" s="17">
        <v>235</v>
      </c>
      <c r="X342" s="34">
        <f t="shared" si="64"/>
        <v>223.25</v>
      </c>
      <c r="Y342" s="17">
        <v>249</v>
      </c>
      <c r="Z342" s="17">
        <f t="shared" si="65"/>
        <v>236.54999999999998</v>
      </c>
      <c r="AA342" s="17"/>
      <c r="AB342" s="17"/>
    </row>
    <row r="343" spans="1:28" ht="14.25" customHeight="1">
      <c r="A343" s="5"/>
      <c r="B343" s="49" t="s">
        <v>933</v>
      </c>
      <c r="C343" s="63"/>
      <c r="D343" s="42">
        <v>137</v>
      </c>
      <c r="E343" s="42">
        <v>146</v>
      </c>
      <c r="F343" s="42">
        <v>155</v>
      </c>
      <c r="G343" s="42" t="s">
        <v>14</v>
      </c>
      <c r="H343" s="97" t="s">
        <v>115</v>
      </c>
      <c r="I343" s="42"/>
      <c r="J343" s="42"/>
      <c r="K343" s="42">
        <f t="shared" si="66"/>
        <v>0</v>
      </c>
      <c r="L343" s="1"/>
      <c r="M343" s="19"/>
      <c r="N343" s="19"/>
      <c r="O343" s="19"/>
      <c r="P343" s="17">
        <f t="shared" si="67"/>
        <v>0</v>
      </c>
      <c r="Q343" s="17" t="str">
        <f t="shared" si="68"/>
        <v/>
      </c>
      <c r="R343" s="17">
        <f t="shared" si="69"/>
        <v>0</v>
      </c>
      <c r="S343" s="17">
        <f t="shared" si="70"/>
        <v>0</v>
      </c>
      <c r="T343" s="17">
        <f t="shared" si="71"/>
        <v>0</v>
      </c>
      <c r="U343" s="33">
        <v>60.218000000000004</v>
      </c>
      <c r="V343" s="34">
        <f t="shared" si="63"/>
        <v>57.207100000000004</v>
      </c>
      <c r="W343" s="17">
        <v>146</v>
      </c>
      <c r="X343" s="34">
        <f t="shared" si="64"/>
        <v>138.69999999999999</v>
      </c>
      <c r="Y343" s="17">
        <v>155</v>
      </c>
      <c r="Z343" s="17">
        <f t="shared" si="65"/>
        <v>147.25</v>
      </c>
      <c r="AA343" s="17"/>
      <c r="AB343" s="17"/>
    </row>
    <row r="344" spans="1:28" ht="14.25" customHeight="1">
      <c r="A344" s="5"/>
      <c r="B344" s="49" t="s">
        <v>935</v>
      </c>
      <c r="C344" s="63"/>
      <c r="D344" s="42">
        <v>621</v>
      </c>
      <c r="E344" s="42">
        <v>662</v>
      </c>
      <c r="F344" s="42">
        <v>703</v>
      </c>
      <c r="G344" s="42" t="s">
        <v>14</v>
      </c>
      <c r="H344" s="97" t="s">
        <v>115</v>
      </c>
      <c r="I344" s="42"/>
      <c r="J344" s="42"/>
      <c r="K344" s="42">
        <f t="shared" si="66"/>
        <v>0</v>
      </c>
      <c r="L344" s="1"/>
      <c r="M344" s="19"/>
      <c r="N344" s="19"/>
      <c r="O344" s="19"/>
      <c r="P344" s="17">
        <f t="shared" si="67"/>
        <v>0</v>
      </c>
      <c r="Q344" s="17" t="str">
        <f t="shared" si="68"/>
        <v/>
      </c>
      <c r="R344" s="17">
        <f t="shared" si="69"/>
        <v>0</v>
      </c>
      <c r="S344" s="17">
        <f t="shared" si="70"/>
        <v>0</v>
      </c>
      <c r="T344" s="17">
        <f t="shared" si="71"/>
        <v>0</v>
      </c>
      <c r="U344" s="33">
        <v>60.234000000000002</v>
      </c>
      <c r="V344" s="34">
        <f t="shared" si="63"/>
        <v>57.222299999999997</v>
      </c>
      <c r="W344" s="17">
        <v>662</v>
      </c>
      <c r="X344" s="34">
        <f t="shared" si="64"/>
        <v>628.9</v>
      </c>
      <c r="Y344" s="17">
        <v>703</v>
      </c>
      <c r="Z344" s="17">
        <f t="shared" si="65"/>
        <v>667.85</v>
      </c>
      <c r="AA344" s="17"/>
      <c r="AB344" s="17"/>
    </row>
    <row r="345" spans="1:28" ht="14.25" customHeight="1">
      <c r="A345" s="5"/>
      <c r="B345" s="49" t="s">
        <v>427</v>
      </c>
      <c r="C345" s="63"/>
      <c r="D345" s="42">
        <v>28</v>
      </c>
      <c r="E345" s="42">
        <v>30</v>
      </c>
      <c r="F345" s="42">
        <v>32</v>
      </c>
      <c r="G345" s="42" t="s">
        <v>14</v>
      </c>
      <c r="H345" s="97" t="s">
        <v>465</v>
      </c>
      <c r="I345" s="42"/>
      <c r="J345" s="42"/>
      <c r="K345" s="42">
        <f t="shared" si="66"/>
        <v>0</v>
      </c>
      <c r="L345" s="1"/>
      <c r="M345" s="19"/>
      <c r="N345" s="19"/>
      <c r="O345" s="19"/>
      <c r="P345" s="17">
        <f t="shared" si="67"/>
        <v>0</v>
      </c>
      <c r="Q345" s="17" t="str">
        <f t="shared" si="68"/>
        <v/>
      </c>
      <c r="R345" s="17">
        <f t="shared" si="69"/>
        <v>0</v>
      </c>
      <c r="S345" s="17">
        <f t="shared" si="70"/>
        <v>0</v>
      </c>
      <c r="T345" s="17">
        <f t="shared" si="71"/>
        <v>0</v>
      </c>
      <c r="U345" s="33">
        <v>60.222999999999999</v>
      </c>
      <c r="V345" s="34">
        <f t="shared" si="63"/>
        <v>57.211849999999998</v>
      </c>
      <c r="W345" s="17">
        <v>30</v>
      </c>
      <c r="X345" s="34">
        <f t="shared" si="64"/>
        <v>28.5</v>
      </c>
      <c r="Y345" s="17">
        <v>32</v>
      </c>
      <c r="Z345" s="17">
        <f t="shared" si="65"/>
        <v>30.4</v>
      </c>
      <c r="AA345" s="17"/>
      <c r="AB345" s="17"/>
    </row>
    <row r="346" spans="1:28" ht="14.25" customHeight="1">
      <c r="A346" s="5"/>
      <c r="B346" s="49" t="s">
        <v>424</v>
      </c>
      <c r="C346" s="63"/>
      <c r="D346" s="42">
        <v>28</v>
      </c>
      <c r="E346" s="42">
        <v>30</v>
      </c>
      <c r="F346" s="42">
        <v>32</v>
      </c>
      <c r="G346" s="42" t="s">
        <v>14</v>
      </c>
      <c r="H346" s="97" t="s">
        <v>465</v>
      </c>
      <c r="I346" s="42"/>
      <c r="J346" s="42"/>
      <c r="K346" s="42">
        <f t="shared" si="66"/>
        <v>0</v>
      </c>
      <c r="L346" s="1"/>
      <c r="M346" s="19"/>
      <c r="N346" s="19"/>
      <c r="O346" s="19"/>
      <c r="P346" s="17">
        <f t="shared" si="67"/>
        <v>0</v>
      </c>
      <c r="Q346" s="17" t="str">
        <f t="shared" si="68"/>
        <v/>
      </c>
      <c r="R346" s="17">
        <f t="shared" si="69"/>
        <v>0</v>
      </c>
      <c r="S346" s="17">
        <f t="shared" si="70"/>
        <v>0</v>
      </c>
      <c r="T346" s="17">
        <f t="shared" si="71"/>
        <v>0</v>
      </c>
      <c r="U346" s="33">
        <v>60.215000000000003</v>
      </c>
      <c r="V346" s="34">
        <f t="shared" si="63"/>
        <v>57.204250000000002</v>
      </c>
      <c r="W346" s="17">
        <v>30</v>
      </c>
      <c r="X346" s="34">
        <f t="shared" si="64"/>
        <v>28.5</v>
      </c>
      <c r="Y346" s="17">
        <v>32</v>
      </c>
      <c r="Z346" s="17">
        <f t="shared" si="65"/>
        <v>30.4</v>
      </c>
      <c r="AA346" s="17"/>
      <c r="AB346" s="17"/>
    </row>
    <row r="347" spans="1:28" ht="14.25" customHeight="1">
      <c r="A347" s="5"/>
      <c r="B347" s="49" t="s">
        <v>426</v>
      </c>
      <c r="C347" s="63"/>
      <c r="D347" s="42">
        <v>28</v>
      </c>
      <c r="E347" s="42">
        <v>30</v>
      </c>
      <c r="F347" s="42">
        <v>32</v>
      </c>
      <c r="G347" s="42" t="s">
        <v>14</v>
      </c>
      <c r="H347" s="97" t="s">
        <v>465</v>
      </c>
      <c r="I347" s="42"/>
      <c r="J347" s="42"/>
      <c r="K347" s="42">
        <f t="shared" si="66"/>
        <v>0</v>
      </c>
      <c r="L347" s="1"/>
      <c r="M347" s="19"/>
      <c r="N347" s="19"/>
      <c r="O347" s="19"/>
      <c r="P347" s="17">
        <f t="shared" si="67"/>
        <v>0</v>
      </c>
      <c r="Q347" s="17" t="str">
        <f t="shared" si="68"/>
        <v/>
      </c>
      <c r="R347" s="17">
        <f t="shared" si="69"/>
        <v>0</v>
      </c>
      <c r="S347" s="17">
        <f t="shared" si="70"/>
        <v>0</v>
      </c>
      <c r="T347" s="17">
        <f t="shared" si="71"/>
        <v>0</v>
      </c>
      <c r="U347" s="33">
        <v>60.222000000000001</v>
      </c>
      <c r="V347" s="34">
        <f t="shared" si="63"/>
        <v>57.210899999999995</v>
      </c>
      <c r="W347" s="17">
        <v>30</v>
      </c>
      <c r="X347" s="34">
        <f t="shared" si="64"/>
        <v>28.5</v>
      </c>
      <c r="Y347" s="17">
        <v>32</v>
      </c>
      <c r="Z347" s="17">
        <f t="shared" si="65"/>
        <v>30.4</v>
      </c>
      <c r="AA347" s="17"/>
      <c r="AB347" s="17"/>
    </row>
    <row r="348" spans="1:28" ht="14.25" customHeight="1">
      <c r="A348" s="5"/>
      <c r="B348" s="49" t="s">
        <v>430</v>
      </c>
      <c r="C348" s="63"/>
      <c r="D348" s="42">
        <v>28</v>
      </c>
      <c r="E348" s="42">
        <v>30</v>
      </c>
      <c r="F348" s="42">
        <v>32</v>
      </c>
      <c r="G348" s="42" t="s">
        <v>14</v>
      </c>
      <c r="H348" s="97" t="s">
        <v>465</v>
      </c>
      <c r="I348" s="42"/>
      <c r="J348" s="42"/>
      <c r="K348" s="42">
        <f t="shared" si="66"/>
        <v>0</v>
      </c>
      <c r="L348" s="1"/>
      <c r="M348" s="19"/>
      <c r="N348" s="19"/>
      <c r="O348" s="19"/>
      <c r="P348" s="17">
        <f t="shared" si="67"/>
        <v>0</v>
      </c>
      <c r="Q348" s="17" t="str">
        <f t="shared" si="68"/>
        <v/>
      </c>
      <c r="R348" s="17">
        <f t="shared" si="69"/>
        <v>0</v>
      </c>
      <c r="S348" s="17">
        <f t="shared" si="70"/>
        <v>0</v>
      </c>
      <c r="T348" s="17">
        <f t="shared" si="71"/>
        <v>0</v>
      </c>
      <c r="U348" s="33">
        <v>60.213000000000001</v>
      </c>
      <c r="V348" s="34">
        <f t="shared" si="63"/>
        <v>57.202349999999996</v>
      </c>
      <c r="W348" s="17">
        <v>30</v>
      </c>
      <c r="X348" s="34">
        <f t="shared" si="64"/>
        <v>28.5</v>
      </c>
      <c r="Y348" s="17">
        <v>32</v>
      </c>
      <c r="Z348" s="17">
        <f t="shared" si="65"/>
        <v>30.4</v>
      </c>
      <c r="AA348" s="17"/>
      <c r="AB348" s="17"/>
    </row>
    <row r="349" spans="1:28" ht="14.25" customHeight="1">
      <c r="A349" s="5"/>
      <c r="B349" s="49" t="s">
        <v>431</v>
      </c>
      <c r="C349" s="63"/>
      <c r="D349" s="42">
        <v>28</v>
      </c>
      <c r="E349" s="42">
        <v>30</v>
      </c>
      <c r="F349" s="42">
        <v>32</v>
      </c>
      <c r="G349" s="42" t="s">
        <v>14</v>
      </c>
      <c r="H349" s="97" t="s">
        <v>465</v>
      </c>
      <c r="I349" s="42"/>
      <c r="J349" s="42"/>
      <c r="K349" s="42">
        <f t="shared" si="66"/>
        <v>0</v>
      </c>
      <c r="L349" s="1"/>
      <c r="M349" s="19"/>
      <c r="N349" s="19"/>
      <c r="O349" s="19"/>
      <c r="P349" s="17">
        <f t="shared" si="67"/>
        <v>0</v>
      </c>
      <c r="Q349" s="17" t="str">
        <f t="shared" si="68"/>
        <v/>
      </c>
      <c r="R349" s="17">
        <f t="shared" si="69"/>
        <v>0</v>
      </c>
      <c r="S349" s="17">
        <f t="shared" si="70"/>
        <v>0</v>
      </c>
      <c r="T349" s="17">
        <f t="shared" si="71"/>
        <v>0</v>
      </c>
      <c r="U349" s="33">
        <v>60.213999999999999</v>
      </c>
      <c r="V349" s="34">
        <f t="shared" si="63"/>
        <v>57.203299999999999</v>
      </c>
      <c r="W349" s="17">
        <v>30</v>
      </c>
      <c r="X349" s="34">
        <f t="shared" si="64"/>
        <v>28.5</v>
      </c>
      <c r="Y349" s="17">
        <v>32</v>
      </c>
      <c r="Z349" s="17">
        <f t="shared" si="65"/>
        <v>30.4</v>
      </c>
      <c r="AA349" s="17"/>
      <c r="AB349" s="17"/>
    </row>
    <row r="350" spans="1:28" ht="14.25" customHeight="1">
      <c r="A350" s="5"/>
      <c r="B350" s="49" t="s">
        <v>429</v>
      </c>
      <c r="C350" s="63"/>
      <c r="D350" s="42">
        <v>28</v>
      </c>
      <c r="E350" s="42">
        <v>30</v>
      </c>
      <c r="F350" s="42">
        <v>32</v>
      </c>
      <c r="G350" s="42" t="s">
        <v>14</v>
      </c>
      <c r="H350" s="97" t="s">
        <v>465</v>
      </c>
      <c r="I350" s="42"/>
      <c r="J350" s="42"/>
      <c r="K350" s="42">
        <f t="shared" si="66"/>
        <v>0</v>
      </c>
      <c r="L350" s="1"/>
      <c r="M350" s="19"/>
      <c r="N350" s="19"/>
      <c r="O350" s="19"/>
      <c r="P350" s="17">
        <f t="shared" si="67"/>
        <v>0</v>
      </c>
      <c r="Q350" s="17" t="str">
        <f t="shared" si="68"/>
        <v/>
      </c>
      <c r="R350" s="17">
        <f t="shared" si="69"/>
        <v>0</v>
      </c>
      <c r="S350" s="17">
        <f t="shared" si="70"/>
        <v>0</v>
      </c>
      <c r="T350" s="17">
        <f t="shared" si="71"/>
        <v>0</v>
      </c>
      <c r="U350" s="33">
        <v>60.220999999999997</v>
      </c>
      <c r="V350" s="34">
        <f t="shared" si="63"/>
        <v>57.209949999999992</v>
      </c>
      <c r="W350" s="17">
        <v>30</v>
      </c>
      <c r="X350" s="34">
        <f t="shared" si="64"/>
        <v>28.5</v>
      </c>
      <c r="Y350" s="17">
        <v>32</v>
      </c>
      <c r="Z350" s="17">
        <f t="shared" si="65"/>
        <v>30.4</v>
      </c>
      <c r="AA350" s="17"/>
      <c r="AB350" s="17"/>
    </row>
    <row r="351" spans="1:28" ht="14.25" customHeight="1">
      <c r="A351" s="5"/>
      <c r="B351" s="49" t="s">
        <v>428</v>
      </c>
      <c r="C351" s="63"/>
      <c r="D351" s="42">
        <v>28</v>
      </c>
      <c r="E351" s="42">
        <v>30</v>
      </c>
      <c r="F351" s="42">
        <v>32</v>
      </c>
      <c r="G351" s="42" t="s">
        <v>14</v>
      </c>
      <c r="H351" s="97" t="s">
        <v>465</v>
      </c>
      <c r="I351" s="42"/>
      <c r="J351" s="42"/>
      <c r="K351" s="42">
        <f t="shared" si="66"/>
        <v>0</v>
      </c>
      <c r="L351" s="1"/>
      <c r="M351" s="19"/>
      <c r="N351" s="19"/>
      <c r="O351" s="19"/>
      <c r="P351" s="17">
        <f t="shared" si="67"/>
        <v>0</v>
      </c>
      <c r="Q351" s="17" t="str">
        <f t="shared" si="68"/>
        <v/>
      </c>
      <c r="R351" s="17">
        <f t="shared" si="69"/>
        <v>0</v>
      </c>
      <c r="S351" s="17">
        <f t="shared" si="70"/>
        <v>0</v>
      </c>
      <c r="T351" s="17">
        <f t="shared" si="71"/>
        <v>0</v>
      </c>
      <c r="U351" s="33">
        <v>60.265000000000001</v>
      </c>
      <c r="V351" s="34">
        <f t="shared" si="63"/>
        <v>57.251750000000001</v>
      </c>
      <c r="W351" s="17">
        <v>30</v>
      </c>
      <c r="X351" s="34">
        <f t="shared" si="64"/>
        <v>28.5</v>
      </c>
      <c r="Y351" s="17">
        <v>32</v>
      </c>
      <c r="Z351" s="17">
        <f t="shared" si="65"/>
        <v>30.4</v>
      </c>
      <c r="AA351" s="17"/>
      <c r="AB351" s="17"/>
    </row>
    <row r="352" spans="1:28" ht="14.25" customHeight="1">
      <c r="A352" s="5"/>
      <c r="B352" s="49" t="s">
        <v>80</v>
      </c>
      <c r="C352" s="63"/>
      <c r="D352" s="42">
        <v>318</v>
      </c>
      <c r="E352" s="42">
        <v>339</v>
      </c>
      <c r="F352" s="42">
        <v>360</v>
      </c>
      <c r="G352" s="42" t="s">
        <v>14</v>
      </c>
      <c r="H352" s="97" t="s">
        <v>115</v>
      </c>
      <c r="I352" s="42"/>
      <c r="J352" s="42"/>
      <c r="K352" s="42">
        <f t="shared" si="66"/>
        <v>0</v>
      </c>
      <c r="L352" s="1"/>
      <c r="M352" s="19"/>
      <c r="N352" s="19"/>
      <c r="O352" s="19"/>
      <c r="P352" s="17">
        <f t="shared" si="67"/>
        <v>0</v>
      </c>
      <c r="Q352" s="17" t="str">
        <f t="shared" si="68"/>
        <v/>
      </c>
      <c r="R352" s="17">
        <f t="shared" si="69"/>
        <v>0</v>
      </c>
      <c r="S352" s="17">
        <f t="shared" si="70"/>
        <v>0</v>
      </c>
      <c r="T352" s="17">
        <f t="shared" si="71"/>
        <v>0</v>
      </c>
      <c r="U352" s="33">
        <v>60.286999999999999</v>
      </c>
      <c r="V352" s="34">
        <f t="shared" ref="V352:V403" si="72">U352*0.95</f>
        <v>57.272649999999999</v>
      </c>
      <c r="W352" s="17">
        <v>339</v>
      </c>
      <c r="X352" s="34">
        <f t="shared" ref="X352:X403" si="73">W352*0.95</f>
        <v>322.05</v>
      </c>
      <c r="Y352" s="17">
        <v>360</v>
      </c>
      <c r="Z352" s="17">
        <f t="shared" ref="Z352:Z403" si="74">Y352*0.95</f>
        <v>342</v>
      </c>
      <c r="AA352" s="17"/>
      <c r="AB352" s="17"/>
    </row>
    <row r="353" spans="1:28" ht="14.25" customHeight="1">
      <c r="A353" s="5"/>
      <c r="B353" s="49" t="s">
        <v>78</v>
      </c>
      <c r="C353" s="63"/>
      <c r="D353" s="42">
        <v>375</v>
      </c>
      <c r="E353" s="42">
        <v>400</v>
      </c>
      <c r="F353" s="42">
        <v>425</v>
      </c>
      <c r="G353" s="42" t="s">
        <v>14</v>
      </c>
      <c r="H353" s="97" t="s">
        <v>115</v>
      </c>
      <c r="I353" s="42"/>
      <c r="J353" s="42"/>
      <c r="K353" s="42">
        <f t="shared" si="66"/>
        <v>0</v>
      </c>
      <c r="L353" s="1"/>
      <c r="M353" s="19"/>
      <c r="N353" s="19"/>
      <c r="O353" s="19"/>
      <c r="P353" s="17">
        <f t="shared" si="67"/>
        <v>0</v>
      </c>
      <c r="Q353" s="17" t="str">
        <f t="shared" si="68"/>
        <v/>
      </c>
      <c r="R353" s="17">
        <f t="shared" si="69"/>
        <v>0</v>
      </c>
      <c r="S353" s="17">
        <f t="shared" si="70"/>
        <v>0</v>
      </c>
      <c r="T353" s="17">
        <f t="shared" si="71"/>
        <v>0</v>
      </c>
      <c r="U353" s="33">
        <v>60.279000000000003</v>
      </c>
      <c r="V353" s="34">
        <f t="shared" si="72"/>
        <v>57.265050000000002</v>
      </c>
      <c r="W353" s="17">
        <v>400</v>
      </c>
      <c r="X353" s="34">
        <f t="shared" si="73"/>
        <v>380</v>
      </c>
      <c r="Y353" s="17">
        <v>425</v>
      </c>
      <c r="Z353" s="17">
        <f t="shared" si="74"/>
        <v>403.75</v>
      </c>
      <c r="AA353" s="17"/>
      <c r="AB353" s="17"/>
    </row>
    <row r="354" spans="1:28" ht="14.25" customHeight="1">
      <c r="A354" s="5"/>
      <c r="B354" s="49" t="s">
        <v>931</v>
      </c>
      <c r="C354" s="63"/>
      <c r="D354" s="42">
        <v>143</v>
      </c>
      <c r="E354" s="42">
        <v>152</v>
      </c>
      <c r="F354" s="42">
        <v>162</v>
      </c>
      <c r="G354" s="42" t="s">
        <v>14</v>
      </c>
      <c r="H354" s="97" t="s">
        <v>115</v>
      </c>
      <c r="I354" s="42"/>
      <c r="J354" s="42"/>
      <c r="K354" s="42">
        <f t="shared" ref="K354:K403" si="75">IF($R$5&gt;30000,D354*J354,IF(AND($S$5&gt;15000),E354*J354,F354*J354))</f>
        <v>0</v>
      </c>
      <c r="L354" s="1"/>
      <c r="M354" s="19"/>
      <c r="N354" s="19"/>
      <c r="O354" s="19"/>
      <c r="P354" s="17">
        <f t="shared" ref="P354:P403" si="76">J354*M354</f>
        <v>0</v>
      </c>
      <c r="Q354" s="17" t="str">
        <f t="shared" ref="Q354:Q403" si="77">IF(I354&gt;1.01,J354/I354*0.21,"")</f>
        <v/>
      </c>
      <c r="R354" s="17">
        <f t="shared" ref="R354:R403" si="78">J354*D354</f>
        <v>0</v>
      </c>
      <c r="S354" s="17">
        <f t="shared" ref="S354:S403" si="79">J354*E354</f>
        <v>0</v>
      </c>
      <c r="T354" s="17">
        <f t="shared" ref="T354:T403" si="80">Y354*J354</f>
        <v>0</v>
      </c>
      <c r="U354" s="33">
        <v>60.259</v>
      </c>
      <c r="V354" s="34">
        <f t="shared" si="72"/>
        <v>57.246049999999997</v>
      </c>
      <c r="W354" s="17">
        <v>152</v>
      </c>
      <c r="X354" s="34">
        <f t="shared" si="73"/>
        <v>144.4</v>
      </c>
      <c r="Y354" s="17">
        <v>162</v>
      </c>
      <c r="Z354" s="17">
        <f t="shared" si="74"/>
        <v>153.9</v>
      </c>
      <c r="AA354" s="17"/>
      <c r="AB354" s="17"/>
    </row>
    <row r="355" spans="1:28" ht="14.25" customHeight="1">
      <c r="A355" s="5"/>
      <c r="B355" s="49" t="s">
        <v>85</v>
      </c>
      <c r="C355" s="63"/>
      <c r="D355" s="42">
        <v>259</v>
      </c>
      <c r="E355" s="42">
        <v>276</v>
      </c>
      <c r="F355" s="42">
        <v>293</v>
      </c>
      <c r="G355" s="42" t="s">
        <v>14</v>
      </c>
      <c r="H355" s="97" t="s">
        <v>115</v>
      </c>
      <c r="I355" s="42"/>
      <c r="J355" s="42"/>
      <c r="K355" s="42">
        <f t="shared" si="75"/>
        <v>0</v>
      </c>
      <c r="L355" s="1"/>
      <c r="M355" s="19"/>
      <c r="N355" s="19"/>
      <c r="O355" s="19"/>
      <c r="P355" s="17">
        <f t="shared" si="76"/>
        <v>0</v>
      </c>
      <c r="Q355" s="17" t="str">
        <f t="shared" si="77"/>
        <v/>
      </c>
      <c r="R355" s="17">
        <f t="shared" si="78"/>
        <v>0</v>
      </c>
      <c r="S355" s="17">
        <f t="shared" si="79"/>
        <v>0</v>
      </c>
      <c r="T355" s="17">
        <f t="shared" si="80"/>
        <v>0</v>
      </c>
      <c r="U355" s="33">
        <v>60.283000000000001</v>
      </c>
      <c r="V355" s="34">
        <f t="shared" si="72"/>
        <v>57.26885</v>
      </c>
      <c r="W355" s="17">
        <v>276</v>
      </c>
      <c r="X355" s="34">
        <f t="shared" si="73"/>
        <v>262.2</v>
      </c>
      <c r="Y355" s="17">
        <v>293</v>
      </c>
      <c r="Z355" s="17">
        <f t="shared" si="74"/>
        <v>278.34999999999997</v>
      </c>
      <c r="AA355" s="17"/>
      <c r="AB355" s="17"/>
    </row>
    <row r="356" spans="1:28" ht="14.25" customHeight="1">
      <c r="A356" s="5"/>
      <c r="B356" s="49" t="s">
        <v>81</v>
      </c>
      <c r="C356" s="63"/>
      <c r="D356" s="42">
        <v>173</v>
      </c>
      <c r="E356" s="42">
        <v>186</v>
      </c>
      <c r="F356" s="42">
        <v>197</v>
      </c>
      <c r="G356" s="42" t="s">
        <v>14</v>
      </c>
      <c r="H356" s="97" t="s">
        <v>115</v>
      </c>
      <c r="I356" s="42"/>
      <c r="J356" s="42"/>
      <c r="K356" s="42">
        <f t="shared" si="75"/>
        <v>0</v>
      </c>
      <c r="L356" s="1"/>
      <c r="M356" s="19"/>
      <c r="N356" s="19"/>
      <c r="O356" s="19"/>
      <c r="P356" s="17">
        <f t="shared" si="76"/>
        <v>0</v>
      </c>
      <c r="Q356" s="17" t="str">
        <f t="shared" si="77"/>
        <v/>
      </c>
      <c r="R356" s="17">
        <f t="shared" si="78"/>
        <v>0</v>
      </c>
      <c r="S356" s="17">
        <f t="shared" si="79"/>
        <v>0</v>
      </c>
      <c r="T356" s="17">
        <f t="shared" si="80"/>
        <v>0</v>
      </c>
      <c r="U356" s="33">
        <v>60.264000000000003</v>
      </c>
      <c r="V356" s="34">
        <f t="shared" si="72"/>
        <v>57.250799999999998</v>
      </c>
      <c r="W356" s="17">
        <v>186</v>
      </c>
      <c r="X356" s="34">
        <f t="shared" si="73"/>
        <v>176.7</v>
      </c>
      <c r="Y356" s="17">
        <v>197</v>
      </c>
      <c r="Z356" s="17">
        <f t="shared" si="74"/>
        <v>187.14999999999998</v>
      </c>
      <c r="AA356" s="17"/>
      <c r="AB356" s="17"/>
    </row>
    <row r="357" spans="1:28" ht="14.25" customHeight="1">
      <c r="A357" s="5"/>
      <c r="B357" s="49" t="s">
        <v>928</v>
      </c>
      <c r="C357" s="63"/>
      <c r="D357" s="42">
        <v>167</v>
      </c>
      <c r="E357" s="42">
        <v>179</v>
      </c>
      <c r="F357" s="42">
        <v>190</v>
      </c>
      <c r="G357" s="42" t="s">
        <v>14</v>
      </c>
      <c r="H357" s="97" t="s">
        <v>115</v>
      </c>
      <c r="I357" s="42"/>
      <c r="J357" s="42"/>
      <c r="K357" s="42">
        <f t="shared" si="75"/>
        <v>0</v>
      </c>
      <c r="L357" s="1"/>
      <c r="M357" s="19"/>
      <c r="N357" s="19"/>
      <c r="O357" s="19"/>
      <c r="P357" s="17">
        <f t="shared" si="76"/>
        <v>0</v>
      </c>
      <c r="Q357" s="17" t="str">
        <f t="shared" si="77"/>
        <v/>
      </c>
      <c r="R357" s="17">
        <f t="shared" si="78"/>
        <v>0</v>
      </c>
      <c r="S357" s="17">
        <f t="shared" si="79"/>
        <v>0</v>
      </c>
      <c r="T357" s="17">
        <f t="shared" si="80"/>
        <v>0</v>
      </c>
      <c r="U357" s="33">
        <v>60.280999999999999</v>
      </c>
      <c r="V357" s="34">
        <f t="shared" si="72"/>
        <v>57.266949999999994</v>
      </c>
      <c r="W357" s="17">
        <v>179</v>
      </c>
      <c r="X357" s="34">
        <f t="shared" si="73"/>
        <v>170.04999999999998</v>
      </c>
      <c r="Y357" s="17">
        <v>190</v>
      </c>
      <c r="Z357" s="17">
        <f t="shared" si="74"/>
        <v>180.5</v>
      </c>
      <c r="AA357" s="17"/>
      <c r="AB357" s="17"/>
    </row>
    <row r="358" spans="1:28" ht="14.25" customHeight="1">
      <c r="A358" s="5"/>
      <c r="B358" s="49" t="s">
        <v>936</v>
      </c>
      <c r="C358" s="63"/>
      <c r="D358" s="42">
        <v>174</v>
      </c>
      <c r="E358" s="42">
        <v>187</v>
      </c>
      <c r="F358" s="42">
        <v>199</v>
      </c>
      <c r="G358" s="42" t="s">
        <v>14</v>
      </c>
      <c r="H358" s="97" t="s">
        <v>115</v>
      </c>
      <c r="I358" s="42"/>
      <c r="J358" s="42"/>
      <c r="K358" s="42">
        <f t="shared" si="75"/>
        <v>0</v>
      </c>
      <c r="L358" s="1"/>
      <c r="M358" s="19"/>
      <c r="N358" s="19"/>
      <c r="O358" s="19"/>
      <c r="P358" s="17">
        <f t="shared" si="76"/>
        <v>0</v>
      </c>
      <c r="Q358" s="17" t="str">
        <f t="shared" si="77"/>
        <v/>
      </c>
      <c r="R358" s="17">
        <f t="shared" si="78"/>
        <v>0</v>
      </c>
      <c r="S358" s="17">
        <f t="shared" si="79"/>
        <v>0</v>
      </c>
      <c r="T358" s="17">
        <f t="shared" si="80"/>
        <v>0</v>
      </c>
      <c r="U358" s="33">
        <v>60.284999999999997</v>
      </c>
      <c r="V358" s="34">
        <f t="shared" si="72"/>
        <v>57.270749999999992</v>
      </c>
      <c r="W358" s="17">
        <v>187</v>
      </c>
      <c r="X358" s="34">
        <f t="shared" si="73"/>
        <v>177.65</v>
      </c>
      <c r="Y358" s="17">
        <v>199</v>
      </c>
      <c r="Z358" s="17">
        <f t="shared" si="74"/>
        <v>189.04999999999998</v>
      </c>
      <c r="AA358" s="17"/>
      <c r="AB358" s="17"/>
    </row>
    <row r="359" spans="1:28" ht="14.25" customHeight="1">
      <c r="A359" s="5"/>
      <c r="B359" s="49" t="s">
        <v>84</v>
      </c>
      <c r="C359" s="63"/>
      <c r="D359" s="42">
        <v>313</v>
      </c>
      <c r="E359" s="42">
        <v>335</v>
      </c>
      <c r="F359" s="42">
        <v>352</v>
      </c>
      <c r="G359" s="42" t="s">
        <v>14</v>
      </c>
      <c r="H359" s="97" t="s">
        <v>115</v>
      </c>
      <c r="I359" s="42"/>
      <c r="J359" s="42"/>
      <c r="K359" s="42">
        <f t="shared" si="75"/>
        <v>0</v>
      </c>
      <c r="L359" s="1"/>
      <c r="M359" s="19"/>
      <c r="N359" s="19"/>
      <c r="O359" s="19"/>
      <c r="P359" s="17">
        <f t="shared" si="76"/>
        <v>0</v>
      </c>
      <c r="Q359" s="17" t="str">
        <f t="shared" si="77"/>
        <v/>
      </c>
      <c r="R359" s="17">
        <f t="shared" si="78"/>
        <v>0</v>
      </c>
      <c r="S359" s="17">
        <f t="shared" si="79"/>
        <v>0</v>
      </c>
      <c r="T359" s="17">
        <f t="shared" si="80"/>
        <v>0</v>
      </c>
      <c r="U359" s="33">
        <v>60.286000000000001</v>
      </c>
      <c r="V359" s="34">
        <f t="shared" si="72"/>
        <v>57.271699999999996</v>
      </c>
      <c r="W359" s="17">
        <v>335</v>
      </c>
      <c r="X359" s="34">
        <f t="shared" si="73"/>
        <v>318.25</v>
      </c>
      <c r="Y359" s="17">
        <v>352</v>
      </c>
      <c r="Z359" s="17">
        <f t="shared" si="74"/>
        <v>334.4</v>
      </c>
      <c r="AA359" s="17"/>
      <c r="AB359" s="17"/>
    </row>
    <row r="360" spans="1:28" ht="14.25" customHeight="1">
      <c r="A360" s="5"/>
      <c r="B360" s="49" t="s">
        <v>83</v>
      </c>
      <c r="C360" s="63"/>
      <c r="D360" s="42">
        <v>658</v>
      </c>
      <c r="E360" s="42">
        <v>704</v>
      </c>
      <c r="F360" s="42">
        <v>741</v>
      </c>
      <c r="G360" s="42" t="s">
        <v>14</v>
      </c>
      <c r="H360" s="97" t="s">
        <v>115</v>
      </c>
      <c r="I360" s="42"/>
      <c r="J360" s="42"/>
      <c r="K360" s="42">
        <f t="shared" si="75"/>
        <v>0</v>
      </c>
      <c r="L360" s="1"/>
      <c r="M360" s="19"/>
      <c r="N360" s="19"/>
      <c r="O360" s="19"/>
      <c r="P360" s="17">
        <f t="shared" si="76"/>
        <v>0</v>
      </c>
      <c r="Q360" s="17" t="str">
        <f t="shared" si="77"/>
        <v/>
      </c>
      <c r="R360" s="17">
        <f t="shared" si="78"/>
        <v>0</v>
      </c>
      <c r="S360" s="17">
        <f t="shared" si="79"/>
        <v>0</v>
      </c>
      <c r="T360" s="17">
        <f t="shared" si="80"/>
        <v>0</v>
      </c>
      <c r="U360" s="33">
        <v>60.262</v>
      </c>
      <c r="V360" s="34">
        <f t="shared" si="72"/>
        <v>57.248899999999999</v>
      </c>
      <c r="W360" s="17">
        <v>704</v>
      </c>
      <c r="X360" s="34">
        <f t="shared" si="73"/>
        <v>668.8</v>
      </c>
      <c r="Y360" s="17">
        <v>741</v>
      </c>
      <c r="Z360" s="17">
        <f t="shared" si="74"/>
        <v>703.94999999999993</v>
      </c>
      <c r="AA360" s="17"/>
      <c r="AB360" s="17"/>
    </row>
    <row r="361" spans="1:28" ht="14.25" customHeight="1">
      <c r="A361" s="5"/>
      <c r="B361" s="49" t="s">
        <v>82</v>
      </c>
      <c r="C361" s="63"/>
      <c r="D361" s="42">
        <v>632</v>
      </c>
      <c r="E361" s="42">
        <v>676</v>
      </c>
      <c r="F361" s="42">
        <v>715</v>
      </c>
      <c r="G361" s="42" t="s">
        <v>14</v>
      </c>
      <c r="H361" s="97" t="s">
        <v>115</v>
      </c>
      <c r="I361" s="42"/>
      <c r="J361" s="42"/>
      <c r="K361" s="42">
        <f t="shared" si="75"/>
        <v>0</v>
      </c>
      <c r="L361" s="1"/>
      <c r="M361" s="19"/>
      <c r="N361" s="19"/>
      <c r="O361" s="19"/>
      <c r="P361" s="17">
        <f t="shared" si="76"/>
        <v>0</v>
      </c>
      <c r="Q361" s="17" t="str">
        <f t="shared" si="77"/>
        <v/>
      </c>
      <c r="R361" s="17">
        <f t="shared" si="78"/>
        <v>0</v>
      </c>
      <c r="S361" s="17">
        <f t="shared" si="79"/>
        <v>0</v>
      </c>
      <c r="T361" s="17">
        <f t="shared" si="80"/>
        <v>0</v>
      </c>
      <c r="U361" s="33">
        <v>60.241999999999997</v>
      </c>
      <c r="V361" s="34">
        <f t="shared" si="72"/>
        <v>57.229899999999994</v>
      </c>
      <c r="W361" s="17">
        <v>676</v>
      </c>
      <c r="X361" s="34">
        <f t="shared" si="73"/>
        <v>642.19999999999993</v>
      </c>
      <c r="Y361" s="17">
        <v>715</v>
      </c>
      <c r="Z361" s="17">
        <f t="shared" si="74"/>
        <v>679.25</v>
      </c>
      <c r="AA361" s="17"/>
      <c r="AB361" s="17"/>
    </row>
    <row r="362" spans="1:28" ht="14.25" customHeight="1">
      <c r="A362" s="5"/>
      <c r="B362" s="49" t="s">
        <v>929</v>
      </c>
      <c r="C362" s="63"/>
      <c r="D362" s="42">
        <v>632</v>
      </c>
      <c r="E362" s="42">
        <v>679</v>
      </c>
      <c r="F362" s="42">
        <v>721</v>
      </c>
      <c r="G362" s="42" t="s">
        <v>14</v>
      </c>
      <c r="H362" s="97" t="s">
        <v>626</v>
      </c>
      <c r="I362" s="42"/>
      <c r="J362" s="42"/>
      <c r="K362" s="42">
        <f t="shared" si="75"/>
        <v>0</v>
      </c>
      <c r="L362" s="1"/>
      <c r="M362" s="19"/>
      <c r="N362" s="19"/>
      <c r="O362" s="19"/>
      <c r="P362" s="17">
        <f t="shared" si="76"/>
        <v>0</v>
      </c>
      <c r="Q362" s="17" t="str">
        <f t="shared" si="77"/>
        <v/>
      </c>
      <c r="R362" s="17">
        <f t="shared" si="78"/>
        <v>0</v>
      </c>
      <c r="S362" s="17">
        <f t="shared" si="79"/>
        <v>0</v>
      </c>
      <c r="T362" s="17">
        <f t="shared" si="80"/>
        <v>0</v>
      </c>
      <c r="U362" s="33">
        <v>60.241</v>
      </c>
      <c r="V362" s="34">
        <f t="shared" si="72"/>
        <v>57.228949999999998</v>
      </c>
      <c r="W362" s="17">
        <v>679</v>
      </c>
      <c r="X362" s="34">
        <f t="shared" si="73"/>
        <v>645.04999999999995</v>
      </c>
      <c r="Y362" s="17">
        <v>721</v>
      </c>
      <c r="Z362" s="17">
        <f t="shared" si="74"/>
        <v>684.94999999999993</v>
      </c>
      <c r="AA362" s="17"/>
      <c r="AB362" s="17"/>
    </row>
    <row r="363" spans="1:28" ht="14.25" customHeight="1">
      <c r="A363" s="5"/>
      <c r="B363" s="49" t="s">
        <v>414</v>
      </c>
      <c r="C363" s="63"/>
      <c r="D363" s="42">
        <v>67</v>
      </c>
      <c r="E363" s="42">
        <v>72</v>
      </c>
      <c r="F363" s="42">
        <v>76</v>
      </c>
      <c r="G363" s="42" t="s">
        <v>359</v>
      </c>
      <c r="H363" s="97" t="s">
        <v>453</v>
      </c>
      <c r="I363" s="42"/>
      <c r="J363" s="42"/>
      <c r="K363" s="42">
        <f t="shared" si="75"/>
        <v>0</v>
      </c>
      <c r="L363" s="1"/>
      <c r="M363" s="19"/>
      <c r="N363" s="19"/>
      <c r="O363" s="19"/>
      <c r="P363" s="17">
        <f t="shared" si="76"/>
        <v>0</v>
      </c>
      <c r="Q363" s="17" t="str">
        <f t="shared" si="77"/>
        <v/>
      </c>
      <c r="R363" s="17">
        <f t="shared" si="78"/>
        <v>0</v>
      </c>
      <c r="S363" s="17">
        <f t="shared" si="79"/>
        <v>0</v>
      </c>
      <c r="T363" s="17">
        <f t="shared" si="80"/>
        <v>0</v>
      </c>
      <c r="U363" s="33">
        <v>60.268000000000001</v>
      </c>
      <c r="V363" s="34">
        <f t="shared" si="72"/>
        <v>57.254599999999996</v>
      </c>
      <c r="W363" s="17">
        <v>72</v>
      </c>
      <c r="X363" s="34">
        <f t="shared" si="73"/>
        <v>68.399999999999991</v>
      </c>
      <c r="Y363" s="17">
        <v>76</v>
      </c>
      <c r="Z363" s="17">
        <f t="shared" si="74"/>
        <v>72.2</v>
      </c>
      <c r="AA363" s="17"/>
      <c r="AB363" s="17"/>
    </row>
    <row r="364" spans="1:28" ht="14.25" customHeight="1">
      <c r="A364" s="5"/>
      <c r="B364" s="49" t="s">
        <v>76</v>
      </c>
      <c r="C364" s="63"/>
      <c r="D364" s="42">
        <v>22</v>
      </c>
      <c r="E364" s="42">
        <v>24</v>
      </c>
      <c r="F364" s="42">
        <v>25</v>
      </c>
      <c r="G364" s="42" t="s">
        <v>14</v>
      </c>
      <c r="H364" s="97" t="s">
        <v>17</v>
      </c>
      <c r="I364" s="42"/>
      <c r="J364" s="42"/>
      <c r="K364" s="42">
        <f t="shared" si="75"/>
        <v>0</v>
      </c>
      <c r="L364" s="1"/>
      <c r="M364" s="19"/>
      <c r="N364" s="19"/>
      <c r="O364" s="19"/>
      <c r="P364" s="17">
        <f t="shared" si="76"/>
        <v>0</v>
      </c>
      <c r="Q364" s="17" t="str">
        <f t="shared" si="77"/>
        <v/>
      </c>
      <c r="R364" s="17">
        <f t="shared" si="78"/>
        <v>0</v>
      </c>
      <c r="S364" s="17">
        <f t="shared" si="79"/>
        <v>0</v>
      </c>
      <c r="T364" s="17">
        <f t="shared" si="80"/>
        <v>0</v>
      </c>
      <c r="U364" s="33">
        <v>60.265999999999998</v>
      </c>
      <c r="V364" s="34">
        <f t="shared" si="72"/>
        <v>57.252699999999997</v>
      </c>
      <c r="W364" s="17">
        <v>24</v>
      </c>
      <c r="X364" s="34">
        <f t="shared" si="73"/>
        <v>22.799999999999997</v>
      </c>
      <c r="Y364" s="17">
        <v>25</v>
      </c>
      <c r="Z364" s="17">
        <f t="shared" si="74"/>
        <v>23.75</v>
      </c>
      <c r="AA364" s="17"/>
      <c r="AB364" s="17"/>
    </row>
    <row r="365" spans="1:28" ht="14.25" customHeight="1">
      <c r="A365" s="5"/>
      <c r="B365" s="49" t="s">
        <v>932</v>
      </c>
      <c r="C365" s="63"/>
      <c r="D365" s="42">
        <v>15</v>
      </c>
      <c r="E365" s="42">
        <v>16</v>
      </c>
      <c r="F365" s="42">
        <v>17</v>
      </c>
      <c r="G365" s="42" t="s">
        <v>14</v>
      </c>
      <c r="H365" s="97" t="s">
        <v>17</v>
      </c>
      <c r="I365" s="42"/>
      <c r="J365" s="42"/>
      <c r="K365" s="42">
        <f t="shared" si="75"/>
        <v>0</v>
      </c>
      <c r="L365" s="1"/>
      <c r="M365" s="19"/>
      <c r="N365" s="19"/>
      <c r="O365" s="19"/>
      <c r="P365" s="17">
        <f t="shared" si="76"/>
        <v>0</v>
      </c>
      <c r="Q365" s="17" t="str">
        <f t="shared" si="77"/>
        <v/>
      </c>
      <c r="R365" s="17">
        <f t="shared" si="78"/>
        <v>0</v>
      </c>
      <c r="S365" s="17">
        <f t="shared" si="79"/>
        <v>0</v>
      </c>
      <c r="T365" s="17">
        <f t="shared" si="80"/>
        <v>0</v>
      </c>
      <c r="U365" s="33">
        <v>60.256</v>
      </c>
      <c r="V365" s="34">
        <f t="shared" si="72"/>
        <v>57.243199999999995</v>
      </c>
      <c r="W365" s="17">
        <v>16</v>
      </c>
      <c r="X365" s="34">
        <f t="shared" si="73"/>
        <v>15.2</v>
      </c>
      <c r="Y365" s="17">
        <v>17</v>
      </c>
      <c r="Z365" s="17">
        <f t="shared" si="74"/>
        <v>16.149999999999999</v>
      </c>
      <c r="AA365" s="17"/>
      <c r="AB365" s="17"/>
    </row>
    <row r="366" spans="1:28" ht="14.25" customHeight="1">
      <c r="A366" s="5"/>
      <c r="B366" s="49" t="s">
        <v>930</v>
      </c>
      <c r="C366" s="63"/>
      <c r="D366" s="42">
        <v>292</v>
      </c>
      <c r="E366" s="42">
        <v>313</v>
      </c>
      <c r="F366" s="42">
        <v>329</v>
      </c>
      <c r="G366" s="42" t="s">
        <v>14</v>
      </c>
      <c r="H366" s="97" t="s">
        <v>115</v>
      </c>
      <c r="I366" s="42"/>
      <c r="J366" s="42"/>
      <c r="K366" s="42">
        <f t="shared" si="75"/>
        <v>0</v>
      </c>
      <c r="L366" s="1"/>
      <c r="M366" s="19"/>
      <c r="N366" s="19"/>
      <c r="O366" s="19"/>
      <c r="P366" s="17">
        <f t="shared" si="76"/>
        <v>0</v>
      </c>
      <c r="Q366" s="17" t="str">
        <f t="shared" si="77"/>
        <v/>
      </c>
      <c r="R366" s="17">
        <f t="shared" si="78"/>
        <v>0</v>
      </c>
      <c r="S366" s="17">
        <f t="shared" si="79"/>
        <v>0</v>
      </c>
      <c r="T366" s="17">
        <f t="shared" si="80"/>
        <v>0</v>
      </c>
      <c r="U366" s="33">
        <v>60.26</v>
      </c>
      <c r="V366" s="34">
        <f t="shared" si="72"/>
        <v>57.246999999999993</v>
      </c>
      <c r="W366" s="17">
        <v>313</v>
      </c>
      <c r="X366" s="34">
        <f t="shared" si="73"/>
        <v>297.34999999999997</v>
      </c>
      <c r="Y366" s="17">
        <v>329</v>
      </c>
      <c r="Z366" s="17">
        <f t="shared" si="74"/>
        <v>312.55</v>
      </c>
      <c r="AA366" s="17"/>
      <c r="AB366" s="17"/>
    </row>
    <row r="367" spans="1:28" ht="14.25" customHeight="1">
      <c r="A367" s="5"/>
      <c r="B367" s="71" t="s">
        <v>627</v>
      </c>
      <c r="C367" s="58"/>
      <c r="D367" s="24"/>
      <c r="E367" s="24"/>
      <c r="F367" s="24" t="s">
        <v>851</v>
      </c>
      <c r="G367" s="24"/>
      <c r="H367" s="95"/>
      <c r="I367" s="37"/>
      <c r="J367" s="24"/>
      <c r="K367" s="24"/>
      <c r="L367" s="1"/>
      <c r="M367" s="19"/>
      <c r="N367" s="19"/>
      <c r="O367" s="19"/>
      <c r="P367" s="17">
        <f t="shared" si="76"/>
        <v>0</v>
      </c>
      <c r="Q367" s="17" t="str">
        <f t="shared" si="77"/>
        <v/>
      </c>
      <c r="R367" s="17">
        <f t="shared" si="78"/>
        <v>0</v>
      </c>
      <c r="S367" s="17">
        <f t="shared" si="79"/>
        <v>0</v>
      </c>
      <c r="T367" s="17">
        <f t="shared" si="80"/>
        <v>0</v>
      </c>
      <c r="U367" s="33"/>
      <c r="V367" s="34">
        <f t="shared" si="72"/>
        <v>0</v>
      </c>
      <c r="W367" s="17"/>
      <c r="X367" s="34">
        <f t="shared" si="73"/>
        <v>0</v>
      </c>
      <c r="Y367" s="17"/>
      <c r="Z367" s="17">
        <f t="shared" si="74"/>
        <v>0</v>
      </c>
      <c r="AA367" s="17"/>
      <c r="AB367" s="17"/>
    </row>
    <row r="368" spans="1:28" ht="14.25" customHeight="1">
      <c r="A368" s="5"/>
      <c r="B368" s="49" t="s">
        <v>101</v>
      </c>
      <c r="C368" s="63"/>
      <c r="D368" s="42">
        <v>75</v>
      </c>
      <c r="E368" s="42">
        <v>81</v>
      </c>
      <c r="F368" s="42">
        <v>85</v>
      </c>
      <c r="G368" s="42" t="s">
        <v>20</v>
      </c>
      <c r="H368" s="97" t="s">
        <v>464</v>
      </c>
      <c r="I368" s="42"/>
      <c r="J368" s="42"/>
      <c r="K368" s="42">
        <f t="shared" si="75"/>
        <v>0</v>
      </c>
      <c r="L368" s="1"/>
      <c r="M368" s="19"/>
      <c r="N368" s="19"/>
      <c r="O368" s="19"/>
      <c r="P368" s="17">
        <f t="shared" si="76"/>
        <v>0</v>
      </c>
      <c r="Q368" s="17" t="str">
        <f t="shared" si="77"/>
        <v/>
      </c>
      <c r="R368" s="17">
        <f t="shared" si="78"/>
        <v>0</v>
      </c>
      <c r="S368" s="17">
        <f t="shared" si="79"/>
        <v>0</v>
      </c>
      <c r="T368" s="17">
        <f t="shared" si="80"/>
        <v>0</v>
      </c>
      <c r="U368" s="33">
        <v>60.344999999999999</v>
      </c>
      <c r="V368" s="34">
        <f t="shared" si="72"/>
        <v>57.327749999999995</v>
      </c>
      <c r="W368" s="17">
        <v>81</v>
      </c>
      <c r="X368" s="34">
        <f t="shared" si="73"/>
        <v>76.95</v>
      </c>
      <c r="Y368" s="17">
        <v>85</v>
      </c>
      <c r="Z368" s="17">
        <f t="shared" si="74"/>
        <v>80.75</v>
      </c>
      <c r="AA368" s="17"/>
      <c r="AB368" s="17"/>
    </row>
    <row r="369" spans="1:28" ht="14.25" customHeight="1">
      <c r="A369" s="5"/>
      <c r="B369" s="49" t="s">
        <v>100</v>
      </c>
      <c r="C369" s="63"/>
      <c r="D369" s="42">
        <v>53</v>
      </c>
      <c r="E369" s="42">
        <v>56</v>
      </c>
      <c r="F369" s="42">
        <v>59</v>
      </c>
      <c r="G369" s="42" t="s">
        <v>20</v>
      </c>
      <c r="H369" s="97" t="s">
        <v>464</v>
      </c>
      <c r="I369" s="42"/>
      <c r="J369" s="42"/>
      <c r="K369" s="42">
        <f t="shared" si="75"/>
        <v>0</v>
      </c>
      <c r="L369" s="1"/>
      <c r="M369" s="19"/>
      <c r="N369" s="19"/>
      <c r="O369" s="19"/>
      <c r="P369" s="17">
        <f t="shared" si="76"/>
        <v>0</v>
      </c>
      <c r="Q369" s="17" t="str">
        <f t="shared" si="77"/>
        <v/>
      </c>
      <c r="R369" s="17">
        <f t="shared" si="78"/>
        <v>0</v>
      </c>
      <c r="S369" s="17">
        <f t="shared" si="79"/>
        <v>0</v>
      </c>
      <c r="T369" s="17">
        <f t="shared" si="80"/>
        <v>0</v>
      </c>
      <c r="U369" s="33">
        <v>60.357999999999997</v>
      </c>
      <c r="V369" s="34">
        <f t="shared" si="72"/>
        <v>57.340099999999993</v>
      </c>
      <c r="W369" s="17">
        <v>56</v>
      </c>
      <c r="X369" s="34">
        <f t="shared" si="73"/>
        <v>53.199999999999996</v>
      </c>
      <c r="Y369" s="17">
        <v>59</v>
      </c>
      <c r="Z369" s="17">
        <f t="shared" si="74"/>
        <v>56.05</v>
      </c>
      <c r="AA369" s="17"/>
      <c r="AB369" s="17"/>
    </row>
    <row r="370" spans="1:28" ht="14.25" customHeight="1">
      <c r="A370" s="5"/>
      <c r="B370" s="49" t="s">
        <v>99</v>
      </c>
      <c r="C370" s="63"/>
      <c r="D370" s="42">
        <v>49</v>
      </c>
      <c r="E370" s="42">
        <v>52</v>
      </c>
      <c r="F370" s="42">
        <v>55</v>
      </c>
      <c r="G370" s="42" t="s">
        <v>20</v>
      </c>
      <c r="H370" s="97" t="s">
        <v>464</v>
      </c>
      <c r="I370" s="42"/>
      <c r="J370" s="42"/>
      <c r="K370" s="42">
        <f t="shared" si="75"/>
        <v>0</v>
      </c>
      <c r="L370" s="1"/>
      <c r="M370" s="19"/>
      <c r="N370" s="19"/>
      <c r="O370" s="19"/>
      <c r="P370" s="17">
        <f t="shared" si="76"/>
        <v>0</v>
      </c>
      <c r="Q370" s="17" t="str">
        <f t="shared" si="77"/>
        <v/>
      </c>
      <c r="R370" s="17">
        <f t="shared" si="78"/>
        <v>0</v>
      </c>
      <c r="S370" s="17">
        <f t="shared" si="79"/>
        <v>0</v>
      </c>
      <c r="T370" s="17">
        <f t="shared" si="80"/>
        <v>0</v>
      </c>
      <c r="U370" s="33">
        <v>60.328000000000003</v>
      </c>
      <c r="V370" s="34">
        <f t="shared" si="72"/>
        <v>57.311599999999999</v>
      </c>
      <c r="W370" s="17">
        <v>52</v>
      </c>
      <c r="X370" s="34">
        <f t="shared" si="73"/>
        <v>49.4</v>
      </c>
      <c r="Y370" s="17">
        <v>55</v>
      </c>
      <c r="Z370" s="17">
        <f t="shared" si="74"/>
        <v>52.25</v>
      </c>
      <c r="AA370" s="17"/>
      <c r="AB370" s="17"/>
    </row>
    <row r="371" spans="1:28" ht="14.25" customHeight="1">
      <c r="A371" s="5"/>
      <c r="B371" s="49" t="s">
        <v>98</v>
      </c>
      <c r="C371" s="63"/>
      <c r="D371" s="42">
        <v>82</v>
      </c>
      <c r="E371" s="42">
        <v>88</v>
      </c>
      <c r="F371" s="42">
        <v>93</v>
      </c>
      <c r="G371" s="42" t="s">
        <v>20</v>
      </c>
      <c r="H371" s="97" t="s">
        <v>464</v>
      </c>
      <c r="I371" s="42"/>
      <c r="J371" s="42"/>
      <c r="K371" s="42">
        <f t="shared" si="75"/>
        <v>0</v>
      </c>
      <c r="L371" s="1"/>
      <c r="M371" s="19"/>
      <c r="N371" s="19"/>
      <c r="O371" s="19"/>
      <c r="P371" s="17">
        <f t="shared" si="76"/>
        <v>0</v>
      </c>
      <c r="Q371" s="17" t="str">
        <f t="shared" si="77"/>
        <v/>
      </c>
      <c r="R371" s="17">
        <f t="shared" si="78"/>
        <v>0</v>
      </c>
      <c r="S371" s="17">
        <f t="shared" si="79"/>
        <v>0</v>
      </c>
      <c r="T371" s="17">
        <f t="shared" si="80"/>
        <v>0</v>
      </c>
      <c r="U371" s="33">
        <v>60.298000000000002</v>
      </c>
      <c r="V371" s="34">
        <f t="shared" si="72"/>
        <v>57.283099999999997</v>
      </c>
      <c r="W371" s="17">
        <v>88</v>
      </c>
      <c r="X371" s="34">
        <f t="shared" si="73"/>
        <v>83.6</v>
      </c>
      <c r="Y371" s="17">
        <v>93</v>
      </c>
      <c r="Z371" s="17">
        <f t="shared" si="74"/>
        <v>88.35</v>
      </c>
      <c r="AA371" s="17"/>
      <c r="AB371" s="17"/>
    </row>
    <row r="372" spans="1:28" ht="14.25" customHeight="1">
      <c r="A372" s="5"/>
      <c r="B372" s="49" t="s">
        <v>96</v>
      </c>
      <c r="C372" s="63"/>
      <c r="D372" s="42">
        <v>60</v>
      </c>
      <c r="E372" s="42">
        <v>65</v>
      </c>
      <c r="F372" s="42">
        <v>68</v>
      </c>
      <c r="G372" s="42" t="s">
        <v>20</v>
      </c>
      <c r="H372" s="97" t="s">
        <v>464</v>
      </c>
      <c r="I372" s="42"/>
      <c r="J372" s="42"/>
      <c r="K372" s="42">
        <f t="shared" si="75"/>
        <v>0</v>
      </c>
      <c r="L372" s="1"/>
      <c r="M372" s="19"/>
      <c r="N372" s="19"/>
      <c r="O372" s="19"/>
      <c r="P372" s="17">
        <f t="shared" si="76"/>
        <v>0</v>
      </c>
      <c r="Q372" s="17" t="str">
        <f t="shared" si="77"/>
        <v/>
      </c>
      <c r="R372" s="17">
        <f t="shared" si="78"/>
        <v>0</v>
      </c>
      <c r="S372" s="17">
        <f t="shared" si="79"/>
        <v>0</v>
      </c>
      <c r="T372" s="17">
        <f t="shared" si="80"/>
        <v>0</v>
      </c>
      <c r="U372" s="33">
        <v>60.296999999999997</v>
      </c>
      <c r="V372" s="34">
        <f t="shared" si="72"/>
        <v>57.282149999999994</v>
      </c>
      <c r="W372" s="17">
        <v>65</v>
      </c>
      <c r="X372" s="34">
        <f t="shared" si="73"/>
        <v>61.75</v>
      </c>
      <c r="Y372" s="17">
        <v>68</v>
      </c>
      <c r="Z372" s="17">
        <f t="shared" si="74"/>
        <v>64.599999999999994</v>
      </c>
      <c r="AA372" s="17"/>
      <c r="AB372" s="17"/>
    </row>
    <row r="373" spans="1:28" ht="14.25" customHeight="1">
      <c r="A373" s="5"/>
      <c r="B373" s="49" t="s">
        <v>95</v>
      </c>
      <c r="C373" s="63"/>
      <c r="D373" s="42">
        <v>57</v>
      </c>
      <c r="E373" s="42">
        <v>60</v>
      </c>
      <c r="F373" s="42">
        <v>64</v>
      </c>
      <c r="G373" s="42" t="s">
        <v>20</v>
      </c>
      <c r="H373" s="97" t="s">
        <v>464</v>
      </c>
      <c r="I373" s="42"/>
      <c r="J373" s="42"/>
      <c r="K373" s="42">
        <f t="shared" si="75"/>
        <v>0</v>
      </c>
      <c r="L373" s="1"/>
      <c r="M373" s="19"/>
      <c r="N373" s="19"/>
      <c r="O373" s="19"/>
      <c r="P373" s="17">
        <f t="shared" si="76"/>
        <v>0</v>
      </c>
      <c r="Q373" s="17" t="str">
        <f t="shared" si="77"/>
        <v/>
      </c>
      <c r="R373" s="17">
        <f t="shared" si="78"/>
        <v>0</v>
      </c>
      <c r="S373" s="17">
        <f t="shared" si="79"/>
        <v>0</v>
      </c>
      <c r="T373" s="17">
        <f t="shared" si="80"/>
        <v>0</v>
      </c>
      <c r="U373" s="33">
        <v>60.298999999999999</v>
      </c>
      <c r="V373" s="34">
        <f t="shared" si="72"/>
        <v>57.284049999999993</v>
      </c>
      <c r="W373" s="17">
        <v>60</v>
      </c>
      <c r="X373" s="34">
        <f t="shared" si="73"/>
        <v>57</v>
      </c>
      <c r="Y373" s="17">
        <v>64</v>
      </c>
      <c r="Z373" s="17">
        <f t="shared" si="74"/>
        <v>60.8</v>
      </c>
      <c r="AA373" s="17"/>
      <c r="AB373" s="17"/>
    </row>
    <row r="374" spans="1:28" ht="14.25" customHeight="1">
      <c r="A374" s="5"/>
      <c r="B374" s="49" t="s">
        <v>962</v>
      </c>
      <c r="C374" s="63"/>
      <c r="D374" s="42">
        <v>75</v>
      </c>
      <c r="E374" s="42">
        <v>81</v>
      </c>
      <c r="F374" s="42">
        <v>85</v>
      </c>
      <c r="G374" s="42" t="s">
        <v>20</v>
      </c>
      <c r="H374" s="97" t="s">
        <v>464</v>
      </c>
      <c r="I374" s="42"/>
      <c r="J374" s="42"/>
      <c r="K374" s="42">
        <f t="shared" si="75"/>
        <v>0</v>
      </c>
      <c r="L374" s="1"/>
      <c r="M374" s="19"/>
      <c r="N374" s="19"/>
      <c r="O374" s="19"/>
      <c r="P374" s="17">
        <f t="shared" si="76"/>
        <v>0</v>
      </c>
      <c r="Q374" s="17" t="str">
        <f t="shared" si="77"/>
        <v/>
      </c>
      <c r="R374" s="17">
        <f t="shared" si="78"/>
        <v>0</v>
      </c>
      <c r="S374" s="17">
        <f t="shared" si="79"/>
        <v>0</v>
      </c>
      <c r="T374" s="17">
        <f t="shared" si="80"/>
        <v>0</v>
      </c>
      <c r="U374" s="33">
        <v>60.372999999999998</v>
      </c>
      <c r="V374" s="34">
        <f t="shared" si="72"/>
        <v>57.354349999999997</v>
      </c>
      <c r="W374" s="17">
        <v>81</v>
      </c>
      <c r="X374" s="34">
        <f t="shared" si="73"/>
        <v>76.95</v>
      </c>
      <c r="Y374" s="17">
        <v>85</v>
      </c>
      <c r="Z374" s="17">
        <f t="shared" si="74"/>
        <v>80.75</v>
      </c>
      <c r="AA374" s="17"/>
      <c r="AB374" s="17"/>
    </row>
    <row r="375" spans="1:28" ht="14.25" customHeight="1">
      <c r="A375" s="5"/>
      <c r="B375" s="49" t="s">
        <v>103</v>
      </c>
      <c r="C375" s="63"/>
      <c r="D375" s="42">
        <v>53</v>
      </c>
      <c r="E375" s="42">
        <v>56</v>
      </c>
      <c r="F375" s="42">
        <v>59</v>
      </c>
      <c r="G375" s="42" t="s">
        <v>20</v>
      </c>
      <c r="H375" s="97" t="s">
        <v>464</v>
      </c>
      <c r="I375" s="42"/>
      <c r="J375" s="42"/>
      <c r="K375" s="42">
        <f t="shared" si="75"/>
        <v>0</v>
      </c>
      <c r="L375" s="1"/>
      <c r="M375" s="19"/>
      <c r="N375" s="19"/>
      <c r="O375" s="19"/>
      <c r="P375" s="17">
        <f t="shared" si="76"/>
        <v>0</v>
      </c>
      <c r="Q375" s="17" t="str">
        <f t="shared" si="77"/>
        <v/>
      </c>
      <c r="R375" s="17">
        <f t="shared" si="78"/>
        <v>0</v>
      </c>
      <c r="S375" s="17">
        <f t="shared" si="79"/>
        <v>0</v>
      </c>
      <c r="T375" s="17">
        <f t="shared" si="80"/>
        <v>0</v>
      </c>
      <c r="U375" s="33">
        <v>60.347000000000001</v>
      </c>
      <c r="V375" s="34">
        <f t="shared" si="72"/>
        <v>57.329650000000001</v>
      </c>
      <c r="W375" s="17">
        <v>56</v>
      </c>
      <c r="X375" s="34">
        <f t="shared" si="73"/>
        <v>53.199999999999996</v>
      </c>
      <c r="Y375" s="17">
        <v>59</v>
      </c>
      <c r="Z375" s="17">
        <f t="shared" si="74"/>
        <v>56.05</v>
      </c>
      <c r="AA375" s="17"/>
      <c r="AB375" s="17"/>
    </row>
    <row r="376" spans="1:28" ht="14.25" customHeight="1">
      <c r="A376" s="5"/>
      <c r="B376" s="49" t="s">
        <v>102</v>
      </c>
      <c r="C376" s="63"/>
      <c r="D376" s="42">
        <v>49</v>
      </c>
      <c r="E376" s="42">
        <v>52</v>
      </c>
      <c r="F376" s="42">
        <v>55</v>
      </c>
      <c r="G376" s="42" t="s">
        <v>20</v>
      </c>
      <c r="H376" s="97" t="s">
        <v>464</v>
      </c>
      <c r="I376" s="42"/>
      <c r="J376" s="42"/>
      <c r="K376" s="42">
        <f t="shared" si="75"/>
        <v>0</v>
      </c>
      <c r="L376" s="1"/>
      <c r="M376" s="19"/>
      <c r="N376" s="19"/>
      <c r="O376" s="19"/>
      <c r="P376" s="17">
        <f t="shared" si="76"/>
        <v>0</v>
      </c>
      <c r="Q376" s="17" t="str">
        <f t="shared" si="77"/>
        <v/>
      </c>
      <c r="R376" s="17">
        <f t="shared" si="78"/>
        <v>0</v>
      </c>
      <c r="S376" s="17">
        <f t="shared" si="79"/>
        <v>0</v>
      </c>
      <c r="T376" s="17">
        <f t="shared" si="80"/>
        <v>0</v>
      </c>
      <c r="U376" s="33">
        <v>60.368000000000002</v>
      </c>
      <c r="V376" s="34">
        <f t="shared" si="72"/>
        <v>57.349600000000002</v>
      </c>
      <c r="W376" s="17">
        <v>52</v>
      </c>
      <c r="X376" s="34">
        <f t="shared" si="73"/>
        <v>49.4</v>
      </c>
      <c r="Y376" s="17">
        <v>55</v>
      </c>
      <c r="Z376" s="17">
        <f t="shared" si="74"/>
        <v>52.25</v>
      </c>
      <c r="AA376" s="17"/>
      <c r="AB376" s="17"/>
    </row>
    <row r="377" spans="1:28" ht="14.25" customHeight="1">
      <c r="A377" s="5"/>
      <c r="B377" s="49" t="s">
        <v>91</v>
      </c>
      <c r="C377" s="63"/>
      <c r="D377" s="42">
        <v>82</v>
      </c>
      <c r="E377" s="42">
        <v>88</v>
      </c>
      <c r="F377" s="42">
        <v>93</v>
      </c>
      <c r="G377" s="42" t="s">
        <v>20</v>
      </c>
      <c r="H377" s="97" t="s">
        <v>464</v>
      </c>
      <c r="I377" s="42"/>
      <c r="J377" s="42"/>
      <c r="K377" s="42">
        <f t="shared" si="75"/>
        <v>0</v>
      </c>
      <c r="L377" s="1"/>
      <c r="M377" s="19"/>
      <c r="N377" s="19"/>
      <c r="O377" s="19"/>
      <c r="P377" s="17">
        <f t="shared" si="76"/>
        <v>0</v>
      </c>
      <c r="Q377" s="17" t="str">
        <f t="shared" si="77"/>
        <v/>
      </c>
      <c r="R377" s="17">
        <f t="shared" si="78"/>
        <v>0</v>
      </c>
      <c r="S377" s="17">
        <f t="shared" si="79"/>
        <v>0</v>
      </c>
      <c r="T377" s="17">
        <f t="shared" si="80"/>
        <v>0</v>
      </c>
      <c r="U377" s="33">
        <v>60.365000000000002</v>
      </c>
      <c r="V377" s="34">
        <f t="shared" si="72"/>
        <v>57.34675</v>
      </c>
      <c r="W377" s="17">
        <v>88</v>
      </c>
      <c r="X377" s="34">
        <f t="shared" si="73"/>
        <v>83.6</v>
      </c>
      <c r="Y377" s="17">
        <v>93</v>
      </c>
      <c r="Z377" s="17">
        <f t="shared" si="74"/>
        <v>88.35</v>
      </c>
      <c r="AA377" s="17"/>
      <c r="AB377" s="17"/>
    </row>
    <row r="378" spans="1:28" ht="14.25" customHeight="1">
      <c r="A378" s="5"/>
      <c r="B378" s="49" t="s">
        <v>90</v>
      </c>
      <c r="C378" s="63"/>
      <c r="D378" s="42">
        <v>60</v>
      </c>
      <c r="E378" s="42">
        <v>65</v>
      </c>
      <c r="F378" s="42">
        <v>68</v>
      </c>
      <c r="G378" s="42" t="s">
        <v>20</v>
      </c>
      <c r="H378" s="97" t="s">
        <v>464</v>
      </c>
      <c r="I378" s="42"/>
      <c r="J378" s="42"/>
      <c r="K378" s="42">
        <f t="shared" si="75"/>
        <v>0</v>
      </c>
      <c r="L378" s="1"/>
      <c r="M378" s="19"/>
      <c r="N378" s="19"/>
      <c r="O378" s="19"/>
      <c r="P378" s="17">
        <f t="shared" si="76"/>
        <v>0</v>
      </c>
      <c r="Q378" s="17" t="str">
        <f t="shared" si="77"/>
        <v/>
      </c>
      <c r="R378" s="17">
        <f t="shared" si="78"/>
        <v>0</v>
      </c>
      <c r="S378" s="17">
        <f t="shared" si="79"/>
        <v>0</v>
      </c>
      <c r="T378" s="17">
        <f t="shared" si="80"/>
        <v>0</v>
      </c>
      <c r="U378" s="33">
        <v>60.338999999999999</v>
      </c>
      <c r="V378" s="34">
        <f t="shared" si="72"/>
        <v>57.322049999999997</v>
      </c>
      <c r="W378" s="17">
        <v>65</v>
      </c>
      <c r="X378" s="34">
        <f t="shared" si="73"/>
        <v>61.75</v>
      </c>
      <c r="Y378" s="17">
        <v>68</v>
      </c>
      <c r="Z378" s="17">
        <f t="shared" si="74"/>
        <v>64.599999999999994</v>
      </c>
      <c r="AA378" s="17"/>
      <c r="AB378" s="17"/>
    </row>
    <row r="379" spans="1:28" ht="14.25" customHeight="1">
      <c r="A379" s="5"/>
      <c r="B379" s="49" t="s">
        <v>89</v>
      </c>
      <c r="C379" s="63"/>
      <c r="D379" s="42">
        <v>57</v>
      </c>
      <c r="E379" s="42">
        <v>60</v>
      </c>
      <c r="F379" s="42">
        <v>64</v>
      </c>
      <c r="G379" s="42" t="s">
        <v>20</v>
      </c>
      <c r="H379" s="97" t="s">
        <v>464</v>
      </c>
      <c r="I379" s="42"/>
      <c r="J379" s="42"/>
      <c r="K379" s="42">
        <f t="shared" si="75"/>
        <v>0</v>
      </c>
      <c r="L379" s="1"/>
      <c r="M379" s="19"/>
      <c r="N379" s="19"/>
      <c r="O379" s="19"/>
      <c r="P379" s="17">
        <f t="shared" si="76"/>
        <v>0</v>
      </c>
      <c r="Q379" s="17" t="str">
        <f t="shared" si="77"/>
        <v/>
      </c>
      <c r="R379" s="17">
        <f t="shared" si="78"/>
        <v>0</v>
      </c>
      <c r="S379" s="17">
        <f t="shared" si="79"/>
        <v>0</v>
      </c>
      <c r="T379" s="17">
        <f t="shared" si="80"/>
        <v>0</v>
      </c>
      <c r="U379" s="33">
        <v>60.295999999999999</v>
      </c>
      <c r="V379" s="34">
        <f t="shared" si="72"/>
        <v>57.281199999999998</v>
      </c>
      <c r="W379" s="17">
        <v>60</v>
      </c>
      <c r="X379" s="34">
        <f t="shared" si="73"/>
        <v>57</v>
      </c>
      <c r="Y379" s="17">
        <v>64</v>
      </c>
      <c r="Z379" s="17">
        <f t="shared" si="74"/>
        <v>60.8</v>
      </c>
      <c r="AA379" s="17"/>
      <c r="AB379" s="17"/>
    </row>
    <row r="380" spans="1:28" ht="14.25" customHeight="1">
      <c r="A380" s="5"/>
      <c r="B380" s="49" t="s">
        <v>88</v>
      </c>
      <c r="C380" s="63"/>
      <c r="D380" s="42">
        <v>82</v>
      </c>
      <c r="E380" s="42">
        <v>88</v>
      </c>
      <c r="F380" s="42">
        <v>93</v>
      </c>
      <c r="G380" s="42" t="s">
        <v>20</v>
      </c>
      <c r="H380" s="97" t="s">
        <v>464</v>
      </c>
      <c r="I380" s="42"/>
      <c r="J380" s="42"/>
      <c r="K380" s="42">
        <f t="shared" si="75"/>
        <v>0</v>
      </c>
      <c r="L380" s="1"/>
      <c r="M380" s="19"/>
      <c r="N380" s="19"/>
      <c r="O380" s="19"/>
      <c r="P380" s="17">
        <f t="shared" si="76"/>
        <v>0</v>
      </c>
      <c r="Q380" s="17" t="str">
        <f t="shared" si="77"/>
        <v/>
      </c>
      <c r="R380" s="17">
        <f t="shared" si="78"/>
        <v>0</v>
      </c>
      <c r="S380" s="17">
        <f t="shared" si="79"/>
        <v>0</v>
      </c>
      <c r="T380" s="17">
        <f t="shared" si="80"/>
        <v>0</v>
      </c>
      <c r="U380" s="33">
        <v>60.37</v>
      </c>
      <c r="V380" s="34">
        <f t="shared" si="72"/>
        <v>57.351499999999994</v>
      </c>
      <c r="W380" s="17">
        <v>88</v>
      </c>
      <c r="X380" s="34">
        <f t="shared" si="73"/>
        <v>83.6</v>
      </c>
      <c r="Y380" s="17">
        <v>93</v>
      </c>
      <c r="Z380" s="17">
        <f t="shared" si="74"/>
        <v>88.35</v>
      </c>
      <c r="AA380" s="17"/>
      <c r="AB380" s="17"/>
    </row>
    <row r="381" spans="1:28" ht="14.25" customHeight="1">
      <c r="A381" s="5"/>
      <c r="B381" s="49" t="s">
        <v>955</v>
      </c>
      <c r="C381" s="63"/>
      <c r="D381" s="42">
        <v>60</v>
      </c>
      <c r="E381" s="42">
        <v>65</v>
      </c>
      <c r="F381" s="42">
        <v>68</v>
      </c>
      <c r="G381" s="42" t="s">
        <v>20</v>
      </c>
      <c r="H381" s="97" t="s">
        <v>464</v>
      </c>
      <c r="I381" s="42"/>
      <c r="J381" s="42"/>
      <c r="K381" s="42">
        <f t="shared" si="75"/>
        <v>0</v>
      </c>
      <c r="L381" s="1"/>
      <c r="M381" s="19"/>
      <c r="N381" s="19"/>
      <c r="O381" s="19"/>
      <c r="P381" s="17">
        <f t="shared" si="76"/>
        <v>0</v>
      </c>
      <c r="Q381" s="17" t="str">
        <f t="shared" si="77"/>
        <v/>
      </c>
      <c r="R381" s="17">
        <f t="shared" si="78"/>
        <v>0</v>
      </c>
      <c r="S381" s="17">
        <f t="shared" si="79"/>
        <v>0</v>
      </c>
      <c r="T381" s="17">
        <f t="shared" si="80"/>
        <v>0</v>
      </c>
      <c r="U381" s="33">
        <v>60.3</v>
      </c>
      <c r="V381" s="34">
        <f t="shared" si="72"/>
        <v>57.284999999999997</v>
      </c>
      <c r="W381" s="17">
        <v>65</v>
      </c>
      <c r="X381" s="34">
        <f t="shared" si="73"/>
        <v>61.75</v>
      </c>
      <c r="Y381" s="17">
        <v>68</v>
      </c>
      <c r="Z381" s="17">
        <f t="shared" si="74"/>
        <v>64.599999999999994</v>
      </c>
      <c r="AA381" s="17"/>
      <c r="AB381" s="17"/>
    </row>
    <row r="382" spans="1:28" ht="14.25" customHeight="1">
      <c r="A382" s="5"/>
      <c r="B382" s="49" t="s">
        <v>87</v>
      </c>
      <c r="C382" s="63"/>
      <c r="D382" s="42">
        <v>57</v>
      </c>
      <c r="E382" s="42">
        <v>60</v>
      </c>
      <c r="F382" s="42">
        <v>64</v>
      </c>
      <c r="G382" s="42" t="s">
        <v>20</v>
      </c>
      <c r="H382" s="97" t="s">
        <v>464</v>
      </c>
      <c r="I382" s="42"/>
      <c r="J382" s="42"/>
      <c r="K382" s="42">
        <f t="shared" si="75"/>
        <v>0</v>
      </c>
      <c r="L382" s="1"/>
      <c r="M382" s="19"/>
      <c r="N382" s="19"/>
      <c r="O382" s="19"/>
      <c r="P382" s="17">
        <f t="shared" si="76"/>
        <v>0</v>
      </c>
      <c r="Q382" s="17" t="str">
        <f t="shared" si="77"/>
        <v/>
      </c>
      <c r="R382" s="17">
        <f t="shared" si="78"/>
        <v>0</v>
      </c>
      <c r="S382" s="17">
        <f t="shared" si="79"/>
        <v>0</v>
      </c>
      <c r="T382" s="17">
        <f t="shared" si="80"/>
        <v>0</v>
      </c>
      <c r="U382" s="33">
        <v>60.366999999999997</v>
      </c>
      <c r="V382" s="34">
        <f t="shared" si="72"/>
        <v>57.348649999999992</v>
      </c>
      <c r="W382" s="17">
        <v>60</v>
      </c>
      <c r="X382" s="34">
        <f t="shared" si="73"/>
        <v>57</v>
      </c>
      <c r="Y382" s="17">
        <v>64</v>
      </c>
      <c r="Z382" s="17">
        <f t="shared" si="74"/>
        <v>60.8</v>
      </c>
      <c r="AA382" s="17"/>
      <c r="AB382" s="17"/>
    </row>
    <row r="383" spans="1:28" ht="14.25" customHeight="1">
      <c r="A383" s="5"/>
      <c r="B383" s="49" t="s">
        <v>94</v>
      </c>
      <c r="C383" s="63"/>
      <c r="D383" s="42">
        <v>75</v>
      </c>
      <c r="E383" s="42">
        <v>81</v>
      </c>
      <c r="F383" s="42">
        <v>85</v>
      </c>
      <c r="G383" s="42" t="s">
        <v>20</v>
      </c>
      <c r="H383" s="97" t="s">
        <v>464</v>
      </c>
      <c r="I383" s="42"/>
      <c r="J383" s="42"/>
      <c r="K383" s="42">
        <f t="shared" si="75"/>
        <v>0</v>
      </c>
      <c r="L383" s="1"/>
      <c r="M383" s="19"/>
      <c r="N383" s="19"/>
      <c r="O383" s="19"/>
      <c r="P383" s="17">
        <f t="shared" si="76"/>
        <v>0</v>
      </c>
      <c r="Q383" s="17" t="str">
        <f t="shared" si="77"/>
        <v/>
      </c>
      <c r="R383" s="17">
        <f t="shared" si="78"/>
        <v>0</v>
      </c>
      <c r="S383" s="17">
        <f t="shared" si="79"/>
        <v>0</v>
      </c>
      <c r="T383" s="17">
        <f t="shared" si="80"/>
        <v>0</v>
      </c>
      <c r="U383" s="33">
        <v>60.353000000000002</v>
      </c>
      <c r="V383" s="34">
        <f t="shared" si="72"/>
        <v>57.335349999999998</v>
      </c>
      <c r="W383" s="17">
        <v>81</v>
      </c>
      <c r="X383" s="34">
        <f t="shared" si="73"/>
        <v>76.95</v>
      </c>
      <c r="Y383" s="17">
        <v>85</v>
      </c>
      <c r="Z383" s="17">
        <f t="shared" si="74"/>
        <v>80.75</v>
      </c>
      <c r="AA383" s="17"/>
      <c r="AB383" s="17"/>
    </row>
    <row r="384" spans="1:28" ht="14.25" customHeight="1">
      <c r="A384" s="5"/>
      <c r="B384" s="49" t="s">
        <v>93</v>
      </c>
      <c r="C384" s="63"/>
      <c r="D384" s="42">
        <v>53</v>
      </c>
      <c r="E384" s="42">
        <v>56</v>
      </c>
      <c r="F384" s="42">
        <v>59</v>
      </c>
      <c r="G384" s="42" t="s">
        <v>20</v>
      </c>
      <c r="H384" s="97" t="s">
        <v>464</v>
      </c>
      <c r="I384" s="42"/>
      <c r="J384" s="42"/>
      <c r="K384" s="42">
        <f t="shared" si="75"/>
        <v>0</v>
      </c>
      <c r="L384" s="1"/>
      <c r="M384" s="19"/>
      <c r="N384" s="19"/>
      <c r="O384" s="19"/>
      <c r="P384" s="17">
        <f t="shared" si="76"/>
        <v>0</v>
      </c>
      <c r="Q384" s="17" t="str">
        <f t="shared" si="77"/>
        <v/>
      </c>
      <c r="R384" s="17">
        <f t="shared" si="78"/>
        <v>0</v>
      </c>
      <c r="S384" s="17">
        <f t="shared" si="79"/>
        <v>0</v>
      </c>
      <c r="T384" s="17">
        <f t="shared" si="80"/>
        <v>0</v>
      </c>
      <c r="U384" s="33">
        <v>60.301000000000002</v>
      </c>
      <c r="V384" s="34">
        <f t="shared" si="72"/>
        <v>57.28595</v>
      </c>
      <c r="W384" s="17">
        <v>56</v>
      </c>
      <c r="X384" s="34">
        <f t="shared" si="73"/>
        <v>53.199999999999996</v>
      </c>
      <c r="Y384" s="17">
        <v>59</v>
      </c>
      <c r="Z384" s="17">
        <f t="shared" si="74"/>
        <v>56.05</v>
      </c>
      <c r="AA384" s="17"/>
      <c r="AB384" s="17"/>
    </row>
    <row r="385" spans="1:28" ht="14.25" customHeight="1">
      <c r="A385" s="5"/>
      <c r="B385" s="49" t="s">
        <v>92</v>
      </c>
      <c r="C385" s="63"/>
      <c r="D385" s="42">
        <v>49</v>
      </c>
      <c r="E385" s="42">
        <v>52</v>
      </c>
      <c r="F385" s="42">
        <v>55</v>
      </c>
      <c r="G385" s="42" t="s">
        <v>20</v>
      </c>
      <c r="H385" s="97" t="s">
        <v>464</v>
      </c>
      <c r="I385" s="42"/>
      <c r="J385" s="42"/>
      <c r="K385" s="42">
        <f t="shared" si="75"/>
        <v>0</v>
      </c>
      <c r="L385" s="1"/>
      <c r="M385" s="19"/>
      <c r="N385" s="19"/>
      <c r="O385" s="19"/>
      <c r="P385" s="17">
        <f t="shared" si="76"/>
        <v>0</v>
      </c>
      <c r="Q385" s="17" t="str">
        <f t="shared" si="77"/>
        <v/>
      </c>
      <c r="R385" s="17">
        <f t="shared" si="78"/>
        <v>0</v>
      </c>
      <c r="S385" s="17">
        <f t="shared" si="79"/>
        <v>0</v>
      </c>
      <c r="T385" s="17">
        <f t="shared" si="80"/>
        <v>0</v>
      </c>
      <c r="U385" s="33">
        <v>60.351999999999997</v>
      </c>
      <c r="V385" s="34">
        <f t="shared" si="72"/>
        <v>57.334399999999995</v>
      </c>
      <c r="W385" s="17">
        <v>52</v>
      </c>
      <c r="X385" s="34">
        <f t="shared" si="73"/>
        <v>49.4</v>
      </c>
      <c r="Y385" s="17">
        <v>55</v>
      </c>
      <c r="Z385" s="17">
        <f t="shared" si="74"/>
        <v>52.25</v>
      </c>
      <c r="AA385" s="17"/>
      <c r="AB385" s="17"/>
    </row>
    <row r="386" spans="1:28" ht="14.25" customHeight="1">
      <c r="A386" s="5"/>
      <c r="B386" s="49" t="s">
        <v>952</v>
      </c>
      <c r="C386" s="63"/>
      <c r="D386" s="42">
        <v>19</v>
      </c>
      <c r="E386" s="42">
        <v>20</v>
      </c>
      <c r="F386" s="42">
        <v>21</v>
      </c>
      <c r="G386" s="42" t="s">
        <v>14</v>
      </c>
      <c r="H386" s="97" t="s">
        <v>464</v>
      </c>
      <c r="I386" s="42"/>
      <c r="J386" s="42"/>
      <c r="K386" s="42">
        <f t="shared" si="75"/>
        <v>0</v>
      </c>
      <c r="L386" s="1"/>
      <c r="M386" s="19"/>
      <c r="N386" s="19"/>
      <c r="O386" s="19"/>
      <c r="P386" s="17">
        <f t="shared" si="76"/>
        <v>0</v>
      </c>
      <c r="Q386" s="17" t="str">
        <f t="shared" si="77"/>
        <v/>
      </c>
      <c r="R386" s="17">
        <f t="shared" si="78"/>
        <v>0</v>
      </c>
      <c r="S386" s="17">
        <f t="shared" si="79"/>
        <v>0</v>
      </c>
      <c r="T386" s="17">
        <f t="shared" si="80"/>
        <v>0</v>
      </c>
      <c r="U386" s="33">
        <v>60.331000000000003</v>
      </c>
      <c r="V386" s="34">
        <f t="shared" si="72"/>
        <v>57.314450000000001</v>
      </c>
      <c r="W386" s="17">
        <v>20</v>
      </c>
      <c r="X386" s="34">
        <f t="shared" si="73"/>
        <v>19</v>
      </c>
      <c r="Y386" s="17">
        <v>21</v>
      </c>
      <c r="Z386" s="17">
        <f t="shared" si="74"/>
        <v>19.95</v>
      </c>
      <c r="AA386" s="17"/>
      <c r="AB386" s="17"/>
    </row>
    <row r="387" spans="1:28" ht="14.25" customHeight="1">
      <c r="A387" s="5"/>
      <c r="B387" s="49" t="s">
        <v>951</v>
      </c>
      <c r="C387" s="63"/>
      <c r="D387" s="42">
        <v>19</v>
      </c>
      <c r="E387" s="42">
        <v>20</v>
      </c>
      <c r="F387" s="42">
        <v>21</v>
      </c>
      <c r="G387" s="42" t="s">
        <v>14</v>
      </c>
      <c r="H387" s="97" t="s">
        <v>464</v>
      </c>
      <c r="I387" s="42"/>
      <c r="J387" s="42"/>
      <c r="K387" s="42">
        <f t="shared" si="75"/>
        <v>0</v>
      </c>
      <c r="L387" s="1"/>
      <c r="M387" s="19"/>
      <c r="N387" s="19"/>
      <c r="O387" s="19"/>
      <c r="P387" s="17">
        <f t="shared" si="76"/>
        <v>0</v>
      </c>
      <c r="Q387" s="17" t="str">
        <f t="shared" si="77"/>
        <v/>
      </c>
      <c r="R387" s="17">
        <f t="shared" si="78"/>
        <v>0</v>
      </c>
      <c r="S387" s="17">
        <f t="shared" si="79"/>
        <v>0</v>
      </c>
      <c r="T387" s="17">
        <f t="shared" si="80"/>
        <v>0</v>
      </c>
      <c r="U387" s="33">
        <v>60.302999999999997</v>
      </c>
      <c r="V387" s="34">
        <f t="shared" si="72"/>
        <v>57.287849999999992</v>
      </c>
      <c r="W387" s="17">
        <v>20</v>
      </c>
      <c r="X387" s="34">
        <f t="shared" si="73"/>
        <v>19</v>
      </c>
      <c r="Y387" s="17">
        <v>21</v>
      </c>
      <c r="Z387" s="17">
        <f t="shared" si="74"/>
        <v>19.95</v>
      </c>
      <c r="AA387" s="17"/>
      <c r="AB387" s="17"/>
    </row>
    <row r="388" spans="1:28" ht="14.25" customHeight="1">
      <c r="A388" s="5"/>
      <c r="B388" s="49" t="s">
        <v>954</v>
      </c>
      <c r="C388" s="63"/>
      <c r="D388" s="42">
        <v>19</v>
      </c>
      <c r="E388" s="42">
        <v>20</v>
      </c>
      <c r="F388" s="42">
        <v>21</v>
      </c>
      <c r="G388" s="42" t="s">
        <v>14</v>
      </c>
      <c r="H388" s="97" t="s">
        <v>464</v>
      </c>
      <c r="I388" s="42"/>
      <c r="J388" s="42"/>
      <c r="K388" s="42">
        <f t="shared" si="75"/>
        <v>0</v>
      </c>
      <c r="L388" s="1"/>
      <c r="M388" s="19"/>
      <c r="N388" s="19"/>
      <c r="O388" s="19"/>
      <c r="P388" s="17">
        <f t="shared" si="76"/>
        <v>0</v>
      </c>
      <c r="Q388" s="17" t="str">
        <f t="shared" si="77"/>
        <v/>
      </c>
      <c r="R388" s="17">
        <f t="shared" si="78"/>
        <v>0</v>
      </c>
      <c r="S388" s="17">
        <f t="shared" si="79"/>
        <v>0</v>
      </c>
      <c r="T388" s="17">
        <f t="shared" si="80"/>
        <v>0</v>
      </c>
      <c r="U388" s="33">
        <v>60.33</v>
      </c>
      <c r="V388" s="34">
        <f t="shared" si="72"/>
        <v>57.313499999999998</v>
      </c>
      <c r="W388" s="17">
        <v>20</v>
      </c>
      <c r="X388" s="34">
        <f t="shared" si="73"/>
        <v>19</v>
      </c>
      <c r="Y388" s="17">
        <v>21</v>
      </c>
      <c r="Z388" s="17">
        <f t="shared" si="74"/>
        <v>19.95</v>
      </c>
      <c r="AA388" s="17"/>
      <c r="AB388" s="17"/>
    </row>
    <row r="389" spans="1:28" ht="14.25" customHeight="1">
      <c r="A389" s="5"/>
      <c r="B389" s="49" t="s">
        <v>953</v>
      </c>
      <c r="C389" s="63"/>
      <c r="D389" s="42">
        <v>19</v>
      </c>
      <c r="E389" s="42">
        <v>20</v>
      </c>
      <c r="F389" s="42">
        <v>21</v>
      </c>
      <c r="G389" s="42" t="s">
        <v>14</v>
      </c>
      <c r="H389" s="97" t="s">
        <v>464</v>
      </c>
      <c r="I389" s="42"/>
      <c r="J389" s="42"/>
      <c r="K389" s="42">
        <f t="shared" si="75"/>
        <v>0</v>
      </c>
      <c r="L389" s="1"/>
      <c r="M389" s="19"/>
      <c r="N389" s="19"/>
      <c r="O389" s="19"/>
      <c r="P389" s="17">
        <f t="shared" si="76"/>
        <v>0</v>
      </c>
      <c r="Q389" s="17" t="str">
        <f t="shared" si="77"/>
        <v/>
      </c>
      <c r="R389" s="17">
        <f t="shared" si="78"/>
        <v>0</v>
      </c>
      <c r="S389" s="17">
        <f t="shared" si="79"/>
        <v>0</v>
      </c>
      <c r="T389" s="17">
        <f t="shared" si="80"/>
        <v>0</v>
      </c>
      <c r="U389" s="33">
        <v>60.304000000000002</v>
      </c>
      <c r="V389" s="34">
        <f t="shared" si="72"/>
        <v>57.288800000000002</v>
      </c>
      <c r="W389" s="17">
        <v>20</v>
      </c>
      <c r="X389" s="34">
        <f t="shared" si="73"/>
        <v>19</v>
      </c>
      <c r="Y389" s="17">
        <v>21</v>
      </c>
      <c r="Z389" s="17">
        <f t="shared" si="74"/>
        <v>19.95</v>
      </c>
      <c r="AA389" s="17"/>
      <c r="AB389" s="17"/>
    </row>
    <row r="390" spans="1:28" ht="14.25" customHeight="1">
      <c r="A390" s="5"/>
      <c r="B390" s="49" t="s">
        <v>950</v>
      </c>
      <c r="C390" s="63"/>
      <c r="D390" s="42">
        <v>19</v>
      </c>
      <c r="E390" s="42">
        <v>20</v>
      </c>
      <c r="F390" s="42">
        <v>21</v>
      </c>
      <c r="G390" s="42" t="s">
        <v>14</v>
      </c>
      <c r="H390" s="97" t="s">
        <v>464</v>
      </c>
      <c r="I390" s="42"/>
      <c r="J390" s="42"/>
      <c r="K390" s="42">
        <f t="shared" si="75"/>
        <v>0</v>
      </c>
      <c r="L390" s="1"/>
      <c r="M390" s="19"/>
      <c r="N390" s="19"/>
      <c r="O390" s="19"/>
      <c r="P390" s="17">
        <f t="shared" si="76"/>
        <v>0</v>
      </c>
      <c r="Q390" s="17" t="str">
        <f t="shared" si="77"/>
        <v/>
      </c>
      <c r="R390" s="17">
        <f t="shared" si="78"/>
        <v>0</v>
      </c>
      <c r="S390" s="17">
        <f t="shared" si="79"/>
        <v>0</v>
      </c>
      <c r="T390" s="17">
        <f t="shared" si="80"/>
        <v>0</v>
      </c>
      <c r="U390" s="33">
        <v>60.305</v>
      </c>
      <c r="V390" s="34">
        <f t="shared" si="72"/>
        <v>57.289749999999998</v>
      </c>
      <c r="W390" s="17">
        <v>20</v>
      </c>
      <c r="X390" s="34">
        <f t="shared" si="73"/>
        <v>19</v>
      </c>
      <c r="Y390" s="17">
        <v>21</v>
      </c>
      <c r="Z390" s="17">
        <f t="shared" si="74"/>
        <v>19.95</v>
      </c>
      <c r="AA390" s="17"/>
      <c r="AB390" s="17"/>
    </row>
    <row r="391" spans="1:28" ht="14.25" customHeight="1">
      <c r="A391" s="5"/>
      <c r="B391" s="49" t="s">
        <v>949</v>
      </c>
      <c r="C391" s="63"/>
      <c r="D391" s="42">
        <v>19</v>
      </c>
      <c r="E391" s="42">
        <v>20</v>
      </c>
      <c r="F391" s="42">
        <v>21</v>
      </c>
      <c r="G391" s="42" t="s">
        <v>14</v>
      </c>
      <c r="H391" s="97" t="s">
        <v>464</v>
      </c>
      <c r="I391" s="42"/>
      <c r="J391" s="42"/>
      <c r="K391" s="42">
        <f t="shared" si="75"/>
        <v>0</v>
      </c>
      <c r="L391" s="1"/>
      <c r="M391" s="19"/>
      <c r="N391" s="19"/>
      <c r="O391" s="19"/>
      <c r="P391" s="17">
        <f t="shared" si="76"/>
        <v>0</v>
      </c>
      <c r="Q391" s="17" t="str">
        <f t="shared" si="77"/>
        <v/>
      </c>
      <c r="R391" s="17">
        <f t="shared" si="78"/>
        <v>0</v>
      </c>
      <c r="S391" s="17">
        <f t="shared" si="79"/>
        <v>0</v>
      </c>
      <c r="T391" s="17">
        <f t="shared" si="80"/>
        <v>0</v>
      </c>
      <c r="U391" s="33">
        <v>60.305999999999997</v>
      </c>
      <c r="V391" s="34">
        <f t="shared" si="72"/>
        <v>57.290699999999994</v>
      </c>
      <c r="W391" s="17">
        <v>20</v>
      </c>
      <c r="X391" s="34">
        <f t="shared" si="73"/>
        <v>19</v>
      </c>
      <c r="Y391" s="17">
        <v>21</v>
      </c>
      <c r="Z391" s="17">
        <f t="shared" si="74"/>
        <v>19.95</v>
      </c>
      <c r="AA391" s="17"/>
      <c r="AB391" s="17"/>
    </row>
    <row r="392" spans="1:28" ht="14.25" customHeight="1">
      <c r="A392" s="5"/>
      <c r="B392" s="49" t="s">
        <v>534</v>
      </c>
      <c r="C392" s="63"/>
      <c r="D392" s="42">
        <v>131</v>
      </c>
      <c r="E392" s="42">
        <v>139</v>
      </c>
      <c r="F392" s="42">
        <v>148</v>
      </c>
      <c r="G392" s="42" t="s">
        <v>20</v>
      </c>
      <c r="H392" s="97" t="s">
        <v>467</v>
      </c>
      <c r="I392" s="42"/>
      <c r="J392" s="42"/>
      <c r="K392" s="42">
        <f t="shared" si="75"/>
        <v>0</v>
      </c>
      <c r="L392" s="1"/>
      <c r="M392" s="19"/>
      <c r="N392" s="19"/>
      <c r="O392" s="19"/>
      <c r="P392" s="17">
        <f t="shared" si="76"/>
        <v>0</v>
      </c>
      <c r="Q392" s="17" t="str">
        <f t="shared" si="77"/>
        <v/>
      </c>
      <c r="R392" s="17">
        <f t="shared" si="78"/>
        <v>0</v>
      </c>
      <c r="S392" s="17">
        <f t="shared" si="79"/>
        <v>0</v>
      </c>
      <c r="T392" s="17">
        <f t="shared" si="80"/>
        <v>0</v>
      </c>
      <c r="U392" s="33">
        <v>60.335000000000001</v>
      </c>
      <c r="V392" s="34">
        <f t="shared" si="72"/>
        <v>57.318249999999999</v>
      </c>
      <c r="W392" s="17">
        <v>139</v>
      </c>
      <c r="X392" s="34">
        <f t="shared" si="73"/>
        <v>132.04999999999998</v>
      </c>
      <c r="Y392" s="17">
        <v>148</v>
      </c>
      <c r="Z392" s="17">
        <f t="shared" si="74"/>
        <v>140.6</v>
      </c>
      <c r="AA392" s="17"/>
      <c r="AB392" s="17"/>
    </row>
    <row r="393" spans="1:28" ht="14.25" customHeight="1">
      <c r="A393" s="5"/>
      <c r="B393" s="49" t="s">
        <v>535</v>
      </c>
      <c r="C393" s="63"/>
      <c r="D393" s="42">
        <v>131</v>
      </c>
      <c r="E393" s="42">
        <v>139</v>
      </c>
      <c r="F393" s="42">
        <v>148</v>
      </c>
      <c r="G393" s="42" t="s">
        <v>20</v>
      </c>
      <c r="H393" s="97" t="s">
        <v>467</v>
      </c>
      <c r="I393" s="42"/>
      <c r="J393" s="42"/>
      <c r="K393" s="42">
        <f t="shared" si="75"/>
        <v>0</v>
      </c>
      <c r="L393" s="1"/>
      <c r="M393" s="19"/>
      <c r="N393" s="19"/>
      <c r="O393" s="19"/>
      <c r="P393" s="17">
        <f t="shared" si="76"/>
        <v>0</v>
      </c>
      <c r="Q393" s="17" t="str">
        <f t="shared" si="77"/>
        <v/>
      </c>
      <c r="R393" s="17">
        <f t="shared" si="78"/>
        <v>0</v>
      </c>
      <c r="S393" s="17">
        <f t="shared" si="79"/>
        <v>0</v>
      </c>
      <c r="T393" s="17">
        <f t="shared" si="80"/>
        <v>0</v>
      </c>
      <c r="U393" s="33">
        <v>60.302</v>
      </c>
      <c r="V393" s="34">
        <f t="shared" si="72"/>
        <v>57.286899999999996</v>
      </c>
      <c r="W393" s="17">
        <v>139</v>
      </c>
      <c r="X393" s="34">
        <f t="shared" si="73"/>
        <v>132.04999999999998</v>
      </c>
      <c r="Y393" s="17">
        <v>148</v>
      </c>
      <c r="Z393" s="17">
        <f t="shared" si="74"/>
        <v>140.6</v>
      </c>
      <c r="AA393" s="17"/>
      <c r="AB393" s="17"/>
    </row>
    <row r="394" spans="1:28" ht="14.25" customHeight="1">
      <c r="A394" s="5"/>
      <c r="B394" s="49" t="s">
        <v>536</v>
      </c>
      <c r="C394" s="63"/>
      <c r="D394" s="42">
        <v>131</v>
      </c>
      <c r="E394" s="42">
        <v>139</v>
      </c>
      <c r="F394" s="42">
        <v>148</v>
      </c>
      <c r="G394" s="42" t="s">
        <v>20</v>
      </c>
      <c r="H394" s="97" t="s">
        <v>467</v>
      </c>
      <c r="I394" s="42"/>
      <c r="J394" s="42"/>
      <c r="K394" s="42">
        <f t="shared" si="75"/>
        <v>0</v>
      </c>
      <c r="L394" s="1"/>
      <c r="M394" s="19"/>
      <c r="N394" s="19"/>
      <c r="O394" s="19"/>
      <c r="P394" s="17">
        <f t="shared" si="76"/>
        <v>0</v>
      </c>
      <c r="Q394" s="17" t="str">
        <f t="shared" si="77"/>
        <v/>
      </c>
      <c r="R394" s="17">
        <f t="shared" si="78"/>
        <v>0</v>
      </c>
      <c r="S394" s="17">
        <f t="shared" si="79"/>
        <v>0</v>
      </c>
      <c r="T394" s="17">
        <f t="shared" si="80"/>
        <v>0</v>
      </c>
      <c r="U394" s="33">
        <v>60.354999999999997</v>
      </c>
      <c r="V394" s="34">
        <f t="shared" si="72"/>
        <v>57.337249999999997</v>
      </c>
      <c r="W394" s="17">
        <v>139</v>
      </c>
      <c r="X394" s="34">
        <f t="shared" si="73"/>
        <v>132.04999999999998</v>
      </c>
      <c r="Y394" s="17">
        <v>148</v>
      </c>
      <c r="Z394" s="17">
        <f t="shared" si="74"/>
        <v>140.6</v>
      </c>
      <c r="AA394" s="17"/>
      <c r="AB394" s="17"/>
    </row>
    <row r="395" spans="1:28" ht="14.25" customHeight="1">
      <c r="A395" s="5"/>
      <c r="B395" s="49" t="s">
        <v>948</v>
      </c>
      <c r="C395" s="63"/>
      <c r="D395" s="42">
        <v>36</v>
      </c>
      <c r="E395" s="42">
        <v>39</v>
      </c>
      <c r="F395" s="42">
        <v>41</v>
      </c>
      <c r="G395" s="42" t="s">
        <v>14</v>
      </c>
      <c r="H395" s="97" t="s">
        <v>464</v>
      </c>
      <c r="I395" s="42"/>
      <c r="J395" s="42"/>
      <c r="K395" s="42">
        <f t="shared" si="75"/>
        <v>0</v>
      </c>
      <c r="L395" s="1"/>
      <c r="M395" s="19"/>
      <c r="N395" s="19"/>
      <c r="O395" s="19"/>
      <c r="P395" s="17">
        <f t="shared" si="76"/>
        <v>0</v>
      </c>
      <c r="Q395" s="17" t="str">
        <f t="shared" si="77"/>
        <v/>
      </c>
      <c r="R395" s="17">
        <f t="shared" si="78"/>
        <v>0</v>
      </c>
      <c r="S395" s="17">
        <f t="shared" si="79"/>
        <v>0</v>
      </c>
      <c r="T395" s="17">
        <f t="shared" si="80"/>
        <v>0</v>
      </c>
      <c r="U395" s="33">
        <v>60.345999999999997</v>
      </c>
      <c r="V395" s="34">
        <f t="shared" si="72"/>
        <v>57.328699999999991</v>
      </c>
      <c r="W395" s="17">
        <v>39</v>
      </c>
      <c r="X395" s="34">
        <f t="shared" si="73"/>
        <v>37.049999999999997</v>
      </c>
      <c r="Y395" s="17">
        <v>41</v>
      </c>
      <c r="Z395" s="17">
        <f t="shared" si="74"/>
        <v>38.949999999999996</v>
      </c>
      <c r="AA395" s="17"/>
      <c r="AB395" s="17"/>
    </row>
    <row r="396" spans="1:28" ht="14.25" customHeight="1">
      <c r="A396" s="5"/>
      <c r="B396" s="71" t="s">
        <v>628</v>
      </c>
      <c r="C396" s="58"/>
      <c r="D396" s="24"/>
      <c r="E396" s="24"/>
      <c r="F396" s="24" t="s">
        <v>851</v>
      </c>
      <c r="G396" s="24"/>
      <c r="H396" s="95"/>
      <c r="I396" s="37"/>
      <c r="J396" s="24"/>
      <c r="K396" s="24"/>
      <c r="L396" s="1"/>
      <c r="M396" s="19"/>
      <c r="N396" s="19"/>
      <c r="O396" s="19"/>
      <c r="P396" s="17">
        <f t="shared" si="76"/>
        <v>0</v>
      </c>
      <c r="Q396" s="17" t="str">
        <f t="shared" si="77"/>
        <v/>
      </c>
      <c r="R396" s="17">
        <f t="shared" si="78"/>
        <v>0</v>
      </c>
      <c r="S396" s="17">
        <f t="shared" si="79"/>
        <v>0</v>
      </c>
      <c r="T396" s="17">
        <f t="shared" si="80"/>
        <v>0</v>
      </c>
      <c r="U396" s="33"/>
      <c r="V396" s="34">
        <f t="shared" si="72"/>
        <v>0</v>
      </c>
      <c r="W396" s="17"/>
      <c r="X396" s="34">
        <f t="shared" si="73"/>
        <v>0</v>
      </c>
      <c r="Y396" s="17"/>
      <c r="Z396" s="17">
        <f t="shared" si="74"/>
        <v>0</v>
      </c>
      <c r="AA396" s="17"/>
      <c r="AB396" s="17"/>
    </row>
    <row r="397" spans="1:28" ht="14.25" customHeight="1">
      <c r="A397" s="5"/>
      <c r="B397" s="49" t="s">
        <v>1004</v>
      </c>
      <c r="C397" s="63"/>
      <c r="D397" s="42">
        <v>241</v>
      </c>
      <c r="E397" s="42">
        <v>257</v>
      </c>
      <c r="F397" s="42">
        <v>272</v>
      </c>
      <c r="G397" s="42" t="s">
        <v>366</v>
      </c>
      <c r="H397" s="97" t="s">
        <v>358</v>
      </c>
      <c r="I397" s="42"/>
      <c r="J397" s="42"/>
      <c r="K397" s="42">
        <f t="shared" si="75"/>
        <v>0</v>
      </c>
      <c r="L397" s="1"/>
      <c r="M397" s="19"/>
      <c r="N397" s="19"/>
      <c r="O397" s="19"/>
      <c r="P397" s="17">
        <f t="shared" si="76"/>
        <v>0</v>
      </c>
      <c r="Q397" s="17" t="str">
        <f t="shared" si="77"/>
        <v/>
      </c>
      <c r="R397" s="17">
        <f t="shared" si="78"/>
        <v>0</v>
      </c>
      <c r="S397" s="17">
        <f t="shared" si="79"/>
        <v>0</v>
      </c>
      <c r="T397" s="17">
        <f t="shared" si="80"/>
        <v>0</v>
      </c>
      <c r="U397" s="33">
        <v>60.453000000000003</v>
      </c>
      <c r="V397" s="34">
        <f t="shared" si="72"/>
        <v>57.430349999999997</v>
      </c>
      <c r="W397" s="17">
        <v>257</v>
      </c>
      <c r="X397" s="34">
        <f t="shared" si="73"/>
        <v>244.14999999999998</v>
      </c>
      <c r="Y397" s="17">
        <v>272</v>
      </c>
      <c r="Z397" s="17">
        <f t="shared" si="74"/>
        <v>258.39999999999998</v>
      </c>
      <c r="AA397" s="17"/>
      <c r="AB397" s="17"/>
    </row>
    <row r="398" spans="1:28" ht="14.25" customHeight="1">
      <c r="A398" s="5"/>
      <c r="B398" s="49" t="s">
        <v>364</v>
      </c>
      <c r="C398" s="63"/>
      <c r="D398" s="42">
        <v>484</v>
      </c>
      <c r="E398" s="42">
        <v>517</v>
      </c>
      <c r="F398" s="42">
        <v>547</v>
      </c>
      <c r="G398" s="42" t="s">
        <v>366</v>
      </c>
      <c r="H398" s="97" t="s">
        <v>358</v>
      </c>
      <c r="I398" s="42"/>
      <c r="J398" s="42"/>
      <c r="K398" s="42">
        <f t="shared" si="75"/>
        <v>0</v>
      </c>
      <c r="L398" s="1"/>
      <c r="M398" s="19"/>
      <c r="N398" s="19"/>
      <c r="O398" s="19"/>
      <c r="P398" s="17">
        <f t="shared" si="76"/>
        <v>0</v>
      </c>
      <c r="Q398" s="17" t="str">
        <f t="shared" si="77"/>
        <v/>
      </c>
      <c r="R398" s="17">
        <f t="shared" si="78"/>
        <v>0</v>
      </c>
      <c r="S398" s="17">
        <f t="shared" si="79"/>
        <v>0</v>
      </c>
      <c r="T398" s="17">
        <f t="shared" si="80"/>
        <v>0</v>
      </c>
      <c r="U398" s="33">
        <v>60.445999999999998</v>
      </c>
      <c r="V398" s="34">
        <f t="shared" si="72"/>
        <v>57.423699999999997</v>
      </c>
      <c r="W398" s="17">
        <v>517</v>
      </c>
      <c r="X398" s="34">
        <f t="shared" si="73"/>
        <v>491.15</v>
      </c>
      <c r="Y398" s="17">
        <v>547</v>
      </c>
      <c r="Z398" s="17">
        <f t="shared" si="74"/>
        <v>519.65</v>
      </c>
      <c r="AA398" s="17"/>
      <c r="AB398" s="17"/>
    </row>
    <row r="399" spans="1:28" ht="14.25" customHeight="1">
      <c r="A399" s="5"/>
      <c r="B399" s="49" t="s">
        <v>109</v>
      </c>
      <c r="C399" s="63"/>
      <c r="D399" s="42">
        <v>956</v>
      </c>
      <c r="E399" s="42">
        <v>1023</v>
      </c>
      <c r="F399" s="42">
        <v>1078</v>
      </c>
      <c r="G399" s="42" t="s">
        <v>14</v>
      </c>
      <c r="H399" s="97" t="s">
        <v>191</v>
      </c>
      <c r="I399" s="42"/>
      <c r="J399" s="42"/>
      <c r="K399" s="42">
        <f t="shared" si="75"/>
        <v>0</v>
      </c>
      <c r="L399" s="1"/>
      <c r="M399" s="19"/>
      <c r="N399" s="19"/>
      <c r="O399" s="19"/>
      <c r="P399" s="17">
        <f t="shared" si="76"/>
        <v>0</v>
      </c>
      <c r="Q399" s="17" t="str">
        <f t="shared" si="77"/>
        <v/>
      </c>
      <c r="R399" s="17">
        <f t="shared" si="78"/>
        <v>0</v>
      </c>
      <c r="S399" s="17">
        <f t="shared" si="79"/>
        <v>0</v>
      </c>
      <c r="T399" s="17">
        <f t="shared" si="80"/>
        <v>0</v>
      </c>
      <c r="U399" s="33">
        <v>60.46</v>
      </c>
      <c r="V399" s="34">
        <f t="shared" si="72"/>
        <v>57.436999999999998</v>
      </c>
      <c r="W399" s="17">
        <v>1023</v>
      </c>
      <c r="X399" s="34">
        <f t="shared" si="73"/>
        <v>971.84999999999991</v>
      </c>
      <c r="Y399" s="17">
        <v>1078</v>
      </c>
      <c r="Z399" s="17">
        <f t="shared" si="74"/>
        <v>1024.0999999999999</v>
      </c>
      <c r="AA399" s="17"/>
      <c r="AB399" s="17"/>
    </row>
    <row r="400" spans="1:28" ht="14.25" customHeight="1">
      <c r="A400" s="5"/>
      <c r="B400" s="49" t="s">
        <v>1003</v>
      </c>
      <c r="C400" s="63"/>
      <c r="D400" s="42">
        <v>79</v>
      </c>
      <c r="E400" s="42">
        <v>85</v>
      </c>
      <c r="F400" s="42">
        <v>89</v>
      </c>
      <c r="G400" s="42" t="s">
        <v>14</v>
      </c>
      <c r="H400" s="97" t="s">
        <v>458</v>
      </c>
      <c r="I400" s="42"/>
      <c r="J400" s="42"/>
      <c r="K400" s="42">
        <f t="shared" si="75"/>
        <v>0</v>
      </c>
      <c r="L400" s="1"/>
      <c r="M400" s="19"/>
      <c r="N400" s="19"/>
      <c r="O400" s="19"/>
      <c r="P400" s="17">
        <f t="shared" si="76"/>
        <v>0</v>
      </c>
      <c r="Q400" s="17" t="str">
        <f t="shared" si="77"/>
        <v/>
      </c>
      <c r="R400" s="17">
        <f t="shared" si="78"/>
        <v>0</v>
      </c>
      <c r="S400" s="17">
        <f t="shared" si="79"/>
        <v>0</v>
      </c>
      <c r="T400" s="17">
        <f t="shared" si="80"/>
        <v>0</v>
      </c>
      <c r="U400" s="33">
        <v>60.442999999999998</v>
      </c>
      <c r="V400" s="34">
        <f t="shared" si="72"/>
        <v>57.420849999999994</v>
      </c>
      <c r="W400" s="17">
        <v>85</v>
      </c>
      <c r="X400" s="34">
        <f t="shared" si="73"/>
        <v>80.75</v>
      </c>
      <c r="Y400" s="17">
        <v>89</v>
      </c>
      <c r="Z400" s="17">
        <f t="shared" si="74"/>
        <v>84.55</v>
      </c>
      <c r="AA400" s="17"/>
      <c r="AB400" s="17"/>
    </row>
    <row r="401" spans="1:28" ht="14.25" customHeight="1">
      <c r="A401" s="5"/>
      <c r="B401" s="49" t="s">
        <v>107</v>
      </c>
      <c r="C401" s="63"/>
      <c r="D401" s="42">
        <v>73</v>
      </c>
      <c r="E401" s="42">
        <v>77</v>
      </c>
      <c r="F401" s="42">
        <v>82</v>
      </c>
      <c r="G401" s="42" t="s">
        <v>14</v>
      </c>
      <c r="H401" s="97" t="s">
        <v>39</v>
      </c>
      <c r="I401" s="42"/>
      <c r="J401" s="42"/>
      <c r="K401" s="42">
        <f t="shared" si="75"/>
        <v>0</v>
      </c>
      <c r="L401" s="1"/>
      <c r="M401" s="19"/>
      <c r="N401" s="19"/>
      <c r="O401" s="19"/>
      <c r="P401" s="17">
        <f t="shared" si="76"/>
        <v>0</v>
      </c>
      <c r="Q401" s="17" t="str">
        <f t="shared" si="77"/>
        <v/>
      </c>
      <c r="R401" s="17">
        <f t="shared" si="78"/>
        <v>0</v>
      </c>
      <c r="S401" s="17">
        <f t="shared" si="79"/>
        <v>0</v>
      </c>
      <c r="T401" s="17">
        <f t="shared" si="80"/>
        <v>0</v>
      </c>
      <c r="U401" s="33">
        <v>60.436</v>
      </c>
      <c r="V401" s="34">
        <f t="shared" si="72"/>
        <v>57.414199999999994</v>
      </c>
      <c r="W401" s="17">
        <v>77</v>
      </c>
      <c r="X401" s="34">
        <f t="shared" si="73"/>
        <v>73.149999999999991</v>
      </c>
      <c r="Y401" s="17">
        <v>82</v>
      </c>
      <c r="Z401" s="17">
        <f t="shared" si="74"/>
        <v>77.899999999999991</v>
      </c>
      <c r="AA401" s="17"/>
      <c r="AB401" s="17"/>
    </row>
    <row r="402" spans="1:28" ht="14.25" customHeight="1">
      <c r="A402" s="5"/>
      <c r="B402" s="49" t="s">
        <v>549</v>
      </c>
      <c r="C402" s="63"/>
      <c r="D402" s="42">
        <v>646</v>
      </c>
      <c r="E402" s="42">
        <v>689</v>
      </c>
      <c r="F402" s="42">
        <v>732</v>
      </c>
      <c r="G402" s="42" t="s">
        <v>14</v>
      </c>
      <c r="H402" s="97" t="s">
        <v>39</v>
      </c>
      <c r="I402" s="42"/>
      <c r="J402" s="42"/>
      <c r="K402" s="42">
        <f t="shared" si="75"/>
        <v>0</v>
      </c>
      <c r="L402" s="1"/>
      <c r="M402" s="19"/>
      <c r="N402" s="19"/>
      <c r="O402" s="19"/>
      <c r="P402" s="17">
        <f t="shared" si="76"/>
        <v>0</v>
      </c>
      <c r="Q402" s="17" t="str">
        <f t="shared" si="77"/>
        <v/>
      </c>
      <c r="R402" s="17">
        <f t="shared" si="78"/>
        <v>0</v>
      </c>
      <c r="S402" s="17">
        <f t="shared" si="79"/>
        <v>0</v>
      </c>
      <c r="T402" s="17">
        <f t="shared" si="80"/>
        <v>0</v>
      </c>
      <c r="U402" s="33">
        <v>60.436999999999998</v>
      </c>
      <c r="V402" s="34">
        <f t="shared" si="72"/>
        <v>57.415149999999997</v>
      </c>
      <c r="W402" s="17">
        <v>689</v>
      </c>
      <c r="X402" s="34">
        <f t="shared" si="73"/>
        <v>654.54999999999995</v>
      </c>
      <c r="Y402" s="17">
        <v>732</v>
      </c>
      <c r="Z402" s="17">
        <f t="shared" si="74"/>
        <v>695.4</v>
      </c>
      <c r="AA402" s="17"/>
      <c r="AB402" s="17"/>
    </row>
    <row r="403" spans="1:28" ht="14.25" customHeight="1">
      <c r="A403" s="5"/>
      <c r="B403" s="49" t="s">
        <v>392</v>
      </c>
      <c r="C403" s="63"/>
      <c r="D403" s="42">
        <v>52</v>
      </c>
      <c r="E403" s="42">
        <v>55</v>
      </c>
      <c r="F403" s="42">
        <v>59</v>
      </c>
      <c r="G403" s="42" t="s">
        <v>14</v>
      </c>
      <c r="H403" s="97" t="s">
        <v>39</v>
      </c>
      <c r="I403" s="42"/>
      <c r="J403" s="42"/>
      <c r="K403" s="42">
        <f t="shared" si="75"/>
        <v>0</v>
      </c>
      <c r="L403" s="1"/>
      <c r="M403" s="19"/>
      <c r="N403" s="19"/>
      <c r="O403" s="19"/>
      <c r="P403" s="17">
        <f t="shared" si="76"/>
        <v>0</v>
      </c>
      <c r="Q403" s="17" t="str">
        <f t="shared" si="77"/>
        <v/>
      </c>
      <c r="R403" s="17">
        <f t="shared" si="78"/>
        <v>0</v>
      </c>
      <c r="S403" s="17">
        <f t="shared" si="79"/>
        <v>0</v>
      </c>
      <c r="T403" s="17">
        <f t="shared" si="80"/>
        <v>0</v>
      </c>
      <c r="U403" s="33">
        <v>60.44</v>
      </c>
      <c r="V403" s="34">
        <f t="shared" si="72"/>
        <v>57.417999999999992</v>
      </c>
      <c r="W403" s="17">
        <v>55</v>
      </c>
      <c r="X403" s="34">
        <f t="shared" si="73"/>
        <v>52.25</v>
      </c>
      <c r="Y403" s="17">
        <v>59</v>
      </c>
      <c r="Z403" s="17">
        <f t="shared" si="74"/>
        <v>56.05</v>
      </c>
      <c r="AA403" s="17"/>
      <c r="AB403" s="17"/>
    </row>
    <row r="404" spans="1:28" ht="14.25" customHeight="1">
      <c r="A404" s="5"/>
      <c r="B404" s="49" t="s">
        <v>336</v>
      </c>
      <c r="C404" s="63"/>
      <c r="D404" s="42">
        <v>207</v>
      </c>
      <c r="E404" s="42">
        <v>221</v>
      </c>
      <c r="F404" s="42">
        <v>233</v>
      </c>
      <c r="G404" s="42" t="s">
        <v>14</v>
      </c>
      <c r="H404" s="97" t="s">
        <v>334</v>
      </c>
      <c r="I404" s="42"/>
      <c r="J404" s="42"/>
      <c r="K404" s="42">
        <f t="shared" ref="K404:K445" si="81">IF($R$5&gt;30000,D404*J404,IF(AND($S$5&gt;15000),E404*J404,F404*J404))</f>
        <v>0</v>
      </c>
      <c r="L404" s="1"/>
      <c r="M404" s="19"/>
      <c r="N404" s="19"/>
      <c r="O404" s="19"/>
      <c r="P404" s="17">
        <f t="shared" ref="P404:P445" si="82">J404*M404</f>
        <v>0</v>
      </c>
      <c r="Q404" s="17" t="str">
        <f t="shared" ref="Q404:Q445" si="83">IF(I404&gt;1.01,J404/I404*0.21,"")</f>
        <v/>
      </c>
      <c r="R404" s="17">
        <f t="shared" ref="R404:R445" si="84">J404*D404</f>
        <v>0</v>
      </c>
      <c r="S404" s="17">
        <f t="shared" ref="S404:S445" si="85">J404*E404</f>
        <v>0</v>
      </c>
      <c r="T404" s="17">
        <f t="shared" ref="T404:T445" si="86">Y404*J404</f>
        <v>0</v>
      </c>
      <c r="U404" s="33">
        <v>60.444000000000003</v>
      </c>
      <c r="V404" s="34">
        <f t="shared" ref="V404:V443" si="87">U404*0.95</f>
        <v>57.421799999999998</v>
      </c>
      <c r="W404" s="17">
        <v>221</v>
      </c>
      <c r="X404" s="34">
        <f t="shared" ref="X404:X443" si="88">W404*0.95</f>
        <v>209.95</v>
      </c>
      <c r="Y404" s="17">
        <v>233</v>
      </c>
      <c r="Z404" s="17">
        <f t="shared" ref="Z404:Z443" si="89">Y404*0.95</f>
        <v>221.35</v>
      </c>
      <c r="AA404" s="17"/>
      <c r="AB404" s="17"/>
    </row>
    <row r="405" spans="1:28" ht="14.25" customHeight="1">
      <c r="A405" s="5"/>
      <c r="B405" s="49" t="s">
        <v>335</v>
      </c>
      <c r="C405" s="63"/>
      <c r="D405" s="42">
        <v>437</v>
      </c>
      <c r="E405" s="42">
        <v>468</v>
      </c>
      <c r="F405" s="42">
        <v>493</v>
      </c>
      <c r="G405" s="42" t="s">
        <v>14</v>
      </c>
      <c r="H405" s="97" t="s">
        <v>334</v>
      </c>
      <c r="I405" s="42"/>
      <c r="J405" s="42"/>
      <c r="K405" s="42">
        <f t="shared" si="81"/>
        <v>0</v>
      </c>
      <c r="L405" s="1"/>
      <c r="M405" s="19"/>
      <c r="N405" s="19"/>
      <c r="O405" s="19"/>
      <c r="P405" s="17">
        <f t="shared" si="82"/>
        <v>0</v>
      </c>
      <c r="Q405" s="17" t="str">
        <f t="shared" si="83"/>
        <v/>
      </c>
      <c r="R405" s="17">
        <f t="shared" si="84"/>
        <v>0</v>
      </c>
      <c r="S405" s="17">
        <f t="shared" si="85"/>
        <v>0</v>
      </c>
      <c r="T405" s="17">
        <f t="shared" si="86"/>
        <v>0</v>
      </c>
      <c r="U405" s="33">
        <v>60.462000000000003</v>
      </c>
      <c r="V405" s="34">
        <f t="shared" si="87"/>
        <v>57.438900000000004</v>
      </c>
      <c r="W405" s="17">
        <v>468</v>
      </c>
      <c r="X405" s="34">
        <f t="shared" si="88"/>
        <v>444.59999999999997</v>
      </c>
      <c r="Y405" s="17">
        <v>493</v>
      </c>
      <c r="Z405" s="17">
        <f t="shared" si="89"/>
        <v>468.34999999999997</v>
      </c>
      <c r="AA405" s="17"/>
      <c r="AB405" s="17"/>
    </row>
    <row r="406" spans="1:28" ht="14.25" customHeight="1">
      <c r="A406" s="5"/>
      <c r="B406" s="49" t="s">
        <v>439</v>
      </c>
      <c r="C406" s="66"/>
      <c r="D406" s="42">
        <v>344</v>
      </c>
      <c r="E406" s="42">
        <v>368</v>
      </c>
      <c r="F406" s="42">
        <v>388</v>
      </c>
      <c r="G406" s="42" t="s">
        <v>14</v>
      </c>
      <c r="H406" s="97" t="s">
        <v>42</v>
      </c>
      <c r="I406" s="42"/>
      <c r="J406" s="42"/>
      <c r="K406" s="42">
        <f t="shared" si="81"/>
        <v>0</v>
      </c>
      <c r="L406" s="1"/>
      <c r="M406" s="19"/>
      <c r="N406" s="19"/>
      <c r="O406" s="19"/>
      <c r="P406" s="17">
        <f t="shared" si="82"/>
        <v>0</v>
      </c>
      <c r="Q406" s="17" t="str">
        <f t="shared" si="83"/>
        <v/>
      </c>
      <c r="R406" s="17">
        <f t="shared" si="84"/>
        <v>0</v>
      </c>
      <c r="S406" s="17">
        <f t="shared" si="85"/>
        <v>0</v>
      </c>
      <c r="T406" s="17">
        <f t="shared" si="86"/>
        <v>0</v>
      </c>
      <c r="U406" s="33">
        <v>60.45</v>
      </c>
      <c r="V406" s="34">
        <f t="shared" si="87"/>
        <v>57.427500000000002</v>
      </c>
      <c r="W406" s="17">
        <v>368</v>
      </c>
      <c r="X406" s="34">
        <f t="shared" si="88"/>
        <v>349.59999999999997</v>
      </c>
      <c r="Y406" s="17">
        <v>388</v>
      </c>
      <c r="Z406" s="17">
        <f t="shared" si="89"/>
        <v>368.59999999999997</v>
      </c>
      <c r="AA406" s="17"/>
      <c r="AB406" s="17"/>
    </row>
    <row r="407" spans="1:28" ht="14.25" customHeight="1">
      <c r="A407" s="5"/>
      <c r="B407" s="49" t="s">
        <v>752</v>
      </c>
      <c r="C407" s="56" t="s">
        <v>745</v>
      </c>
      <c r="D407" s="42">
        <v>260</v>
      </c>
      <c r="E407" s="42">
        <v>260</v>
      </c>
      <c r="F407" s="42">
        <v>235</v>
      </c>
      <c r="G407" s="42" t="s">
        <v>328</v>
      </c>
      <c r="H407" s="97" t="s">
        <v>520</v>
      </c>
      <c r="I407" s="42"/>
      <c r="J407" s="42"/>
      <c r="K407" s="42">
        <f t="shared" si="81"/>
        <v>0</v>
      </c>
      <c r="L407" s="1"/>
      <c r="M407" s="19"/>
      <c r="N407" s="19"/>
      <c r="O407" s="19"/>
      <c r="P407" s="17">
        <f t="shared" si="82"/>
        <v>0</v>
      </c>
      <c r="Q407" s="17" t="str">
        <f t="shared" si="83"/>
        <v/>
      </c>
      <c r="R407" s="17">
        <f t="shared" si="84"/>
        <v>0</v>
      </c>
      <c r="S407" s="17">
        <f t="shared" si="85"/>
        <v>0</v>
      </c>
      <c r="T407" s="17">
        <f t="shared" si="86"/>
        <v>0</v>
      </c>
      <c r="U407" s="33">
        <v>60.470999999999997</v>
      </c>
      <c r="V407" s="34">
        <f t="shared" si="87"/>
        <v>57.447449999999996</v>
      </c>
      <c r="W407" s="17">
        <v>260</v>
      </c>
      <c r="X407" s="34">
        <f t="shared" si="88"/>
        <v>247</v>
      </c>
      <c r="Y407" s="17">
        <v>260</v>
      </c>
      <c r="Z407" s="17">
        <f t="shared" si="89"/>
        <v>247</v>
      </c>
      <c r="AA407" s="17"/>
      <c r="AB407" s="17"/>
    </row>
    <row r="408" spans="1:28" ht="14.25" customHeight="1">
      <c r="A408" s="5"/>
      <c r="B408" s="49" t="s">
        <v>106</v>
      </c>
      <c r="C408" s="67"/>
      <c r="D408" s="42">
        <v>100</v>
      </c>
      <c r="E408" s="42">
        <v>106</v>
      </c>
      <c r="F408" s="42">
        <v>113</v>
      </c>
      <c r="G408" s="42" t="s">
        <v>14</v>
      </c>
      <c r="H408" s="97" t="s">
        <v>39</v>
      </c>
      <c r="I408" s="42"/>
      <c r="J408" s="42"/>
      <c r="K408" s="42">
        <f t="shared" si="81"/>
        <v>0</v>
      </c>
      <c r="L408" s="1"/>
      <c r="M408" s="19"/>
      <c r="N408" s="19"/>
      <c r="O408" s="19"/>
      <c r="P408" s="17">
        <f t="shared" si="82"/>
        <v>0</v>
      </c>
      <c r="Q408" s="17" t="str">
        <f t="shared" si="83"/>
        <v/>
      </c>
      <c r="R408" s="17">
        <f t="shared" si="84"/>
        <v>0</v>
      </c>
      <c r="S408" s="17">
        <f t="shared" si="85"/>
        <v>0</v>
      </c>
      <c r="T408" s="17">
        <f t="shared" si="86"/>
        <v>0</v>
      </c>
      <c r="U408" s="33">
        <v>60.478999999999999</v>
      </c>
      <c r="V408" s="34">
        <f t="shared" si="87"/>
        <v>57.45505</v>
      </c>
      <c r="W408" s="17">
        <v>106</v>
      </c>
      <c r="X408" s="34">
        <f t="shared" si="88"/>
        <v>100.69999999999999</v>
      </c>
      <c r="Y408" s="17">
        <v>113</v>
      </c>
      <c r="Z408" s="17">
        <f t="shared" si="89"/>
        <v>107.35</v>
      </c>
      <c r="AA408" s="17"/>
      <c r="AB408" s="17"/>
    </row>
    <row r="409" spans="1:28" ht="14.25" customHeight="1">
      <c r="A409" s="5"/>
      <c r="B409" s="49" t="s">
        <v>399</v>
      </c>
      <c r="C409" s="63"/>
      <c r="D409" s="42">
        <v>63</v>
      </c>
      <c r="E409" s="42">
        <v>67</v>
      </c>
      <c r="F409" s="42">
        <v>71</v>
      </c>
      <c r="G409" s="42" t="s">
        <v>400</v>
      </c>
      <c r="H409" s="97" t="s">
        <v>39</v>
      </c>
      <c r="I409" s="42"/>
      <c r="J409" s="42"/>
      <c r="K409" s="42">
        <f t="shared" si="81"/>
        <v>0</v>
      </c>
      <c r="L409" s="1"/>
      <c r="M409" s="19"/>
      <c r="N409" s="19"/>
      <c r="O409" s="19"/>
      <c r="P409" s="17">
        <f t="shared" si="82"/>
        <v>0</v>
      </c>
      <c r="Q409" s="17" t="str">
        <f t="shared" si="83"/>
        <v/>
      </c>
      <c r="R409" s="17">
        <f t="shared" si="84"/>
        <v>0</v>
      </c>
      <c r="S409" s="17">
        <f t="shared" si="85"/>
        <v>0</v>
      </c>
      <c r="T409" s="17">
        <f t="shared" si="86"/>
        <v>0</v>
      </c>
      <c r="U409" s="33">
        <v>60.485999999999997</v>
      </c>
      <c r="V409" s="34">
        <f t="shared" si="87"/>
        <v>57.461699999999993</v>
      </c>
      <c r="W409" s="17">
        <v>67</v>
      </c>
      <c r="X409" s="34">
        <f t="shared" si="88"/>
        <v>63.65</v>
      </c>
      <c r="Y409" s="17">
        <v>71</v>
      </c>
      <c r="Z409" s="17">
        <f t="shared" si="89"/>
        <v>67.45</v>
      </c>
      <c r="AA409" s="17"/>
      <c r="AB409" s="17"/>
    </row>
    <row r="410" spans="1:28" ht="14.25" customHeight="1">
      <c r="A410" s="5"/>
      <c r="B410" s="49" t="s">
        <v>440</v>
      </c>
      <c r="C410" s="63"/>
      <c r="D410" s="42">
        <v>425</v>
      </c>
      <c r="E410" s="42">
        <v>455</v>
      </c>
      <c r="F410" s="42">
        <v>480</v>
      </c>
      <c r="G410" s="42" t="s">
        <v>14</v>
      </c>
      <c r="H410" s="97" t="s">
        <v>191</v>
      </c>
      <c r="I410" s="42"/>
      <c r="J410" s="42"/>
      <c r="K410" s="42">
        <f t="shared" si="81"/>
        <v>0</v>
      </c>
      <c r="L410" s="1"/>
      <c r="M410" s="19"/>
      <c r="N410" s="19"/>
      <c r="O410" s="19"/>
      <c r="P410" s="17">
        <f t="shared" si="82"/>
        <v>0</v>
      </c>
      <c r="Q410" s="17" t="str">
        <f t="shared" si="83"/>
        <v/>
      </c>
      <c r="R410" s="17">
        <f t="shared" si="84"/>
        <v>0</v>
      </c>
      <c r="S410" s="17">
        <f t="shared" si="85"/>
        <v>0</v>
      </c>
      <c r="T410" s="17">
        <f t="shared" si="86"/>
        <v>0</v>
      </c>
      <c r="U410" s="33">
        <v>60.491</v>
      </c>
      <c r="V410" s="34">
        <f t="shared" si="87"/>
        <v>57.466449999999995</v>
      </c>
      <c r="W410" s="17">
        <v>455</v>
      </c>
      <c r="X410" s="34">
        <f t="shared" si="88"/>
        <v>432.25</v>
      </c>
      <c r="Y410" s="17">
        <v>480</v>
      </c>
      <c r="Z410" s="17">
        <f t="shared" si="89"/>
        <v>456</v>
      </c>
      <c r="AA410" s="17"/>
      <c r="AB410" s="17"/>
    </row>
    <row r="411" spans="1:28" ht="14.25" customHeight="1">
      <c r="A411" s="5"/>
      <c r="B411" s="49" t="s">
        <v>441</v>
      </c>
      <c r="C411" s="63"/>
      <c r="D411" s="42">
        <v>566</v>
      </c>
      <c r="E411" s="42">
        <v>606</v>
      </c>
      <c r="F411" s="42">
        <v>638</v>
      </c>
      <c r="G411" s="42" t="s">
        <v>14</v>
      </c>
      <c r="H411" s="97" t="s">
        <v>191</v>
      </c>
      <c r="I411" s="42"/>
      <c r="J411" s="42"/>
      <c r="K411" s="42">
        <f t="shared" si="81"/>
        <v>0</v>
      </c>
      <c r="L411" s="1"/>
      <c r="M411" s="19"/>
      <c r="N411" s="19"/>
      <c r="O411" s="19"/>
      <c r="P411" s="17">
        <f t="shared" si="82"/>
        <v>0</v>
      </c>
      <c r="Q411" s="17" t="str">
        <f t="shared" si="83"/>
        <v/>
      </c>
      <c r="R411" s="17">
        <f t="shared" si="84"/>
        <v>0</v>
      </c>
      <c r="S411" s="17">
        <f t="shared" si="85"/>
        <v>0</v>
      </c>
      <c r="T411" s="17">
        <f t="shared" si="86"/>
        <v>0</v>
      </c>
      <c r="U411" s="33">
        <v>60.466000000000001</v>
      </c>
      <c r="V411" s="34">
        <f t="shared" si="87"/>
        <v>57.442699999999995</v>
      </c>
      <c r="W411" s="17">
        <v>606</v>
      </c>
      <c r="X411" s="34">
        <f t="shared" si="88"/>
        <v>575.69999999999993</v>
      </c>
      <c r="Y411" s="17">
        <v>638</v>
      </c>
      <c r="Z411" s="17">
        <f t="shared" si="89"/>
        <v>606.1</v>
      </c>
      <c r="AA411" s="17"/>
      <c r="AB411" s="17"/>
    </row>
    <row r="412" spans="1:28" ht="14.25" customHeight="1">
      <c r="A412" s="5"/>
      <c r="B412" s="49" t="s">
        <v>105</v>
      </c>
      <c r="C412" s="63"/>
      <c r="D412" s="42">
        <v>212</v>
      </c>
      <c r="E412" s="42">
        <v>226</v>
      </c>
      <c r="F412" s="42">
        <v>240</v>
      </c>
      <c r="G412" s="42" t="s">
        <v>14</v>
      </c>
      <c r="H412" s="97" t="s">
        <v>629</v>
      </c>
      <c r="I412" s="42"/>
      <c r="J412" s="42"/>
      <c r="K412" s="42">
        <f t="shared" si="81"/>
        <v>0</v>
      </c>
      <c r="L412" s="1"/>
      <c r="M412" s="19"/>
      <c r="N412" s="19"/>
      <c r="O412" s="19"/>
      <c r="P412" s="17">
        <f t="shared" si="82"/>
        <v>0</v>
      </c>
      <c r="Q412" s="17" t="str">
        <f t="shared" si="83"/>
        <v/>
      </c>
      <c r="R412" s="17">
        <f t="shared" si="84"/>
        <v>0</v>
      </c>
      <c r="S412" s="17">
        <f t="shared" si="85"/>
        <v>0</v>
      </c>
      <c r="T412" s="17">
        <f t="shared" si="86"/>
        <v>0</v>
      </c>
      <c r="U412" s="33">
        <v>60.484000000000002</v>
      </c>
      <c r="V412" s="34">
        <f t="shared" si="87"/>
        <v>57.459800000000001</v>
      </c>
      <c r="W412" s="17">
        <v>226</v>
      </c>
      <c r="X412" s="34">
        <f t="shared" si="88"/>
        <v>214.7</v>
      </c>
      <c r="Y412" s="17">
        <v>240</v>
      </c>
      <c r="Z412" s="17">
        <f t="shared" si="89"/>
        <v>228</v>
      </c>
      <c r="AA412" s="17"/>
      <c r="AB412" s="17"/>
    </row>
    <row r="413" spans="1:28" ht="14.25" customHeight="1">
      <c r="A413" s="5"/>
      <c r="B413" s="49" t="s">
        <v>530</v>
      </c>
      <c r="C413" s="63"/>
      <c r="D413" s="42">
        <v>908</v>
      </c>
      <c r="E413" s="42">
        <v>968</v>
      </c>
      <c r="F413" s="42">
        <v>1028</v>
      </c>
      <c r="G413" s="42" t="s">
        <v>14</v>
      </c>
      <c r="H413" s="97" t="s">
        <v>629</v>
      </c>
      <c r="I413" s="42"/>
      <c r="J413" s="42"/>
      <c r="K413" s="42">
        <f t="shared" si="81"/>
        <v>0</v>
      </c>
      <c r="L413" s="1"/>
      <c r="M413" s="19"/>
      <c r="N413" s="19"/>
      <c r="O413" s="19"/>
      <c r="P413" s="17">
        <f t="shared" si="82"/>
        <v>0</v>
      </c>
      <c r="Q413" s="17" t="str">
        <f t="shared" si="83"/>
        <v/>
      </c>
      <c r="R413" s="17">
        <f t="shared" si="84"/>
        <v>0</v>
      </c>
      <c r="S413" s="17">
        <f t="shared" si="85"/>
        <v>0</v>
      </c>
      <c r="T413" s="17">
        <f t="shared" si="86"/>
        <v>0</v>
      </c>
      <c r="U413" s="33">
        <v>60.478000000000002</v>
      </c>
      <c r="V413" s="34">
        <f t="shared" si="87"/>
        <v>57.454099999999997</v>
      </c>
      <c r="W413" s="17">
        <v>968</v>
      </c>
      <c r="X413" s="34">
        <f t="shared" si="88"/>
        <v>919.59999999999991</v>
      </c>
      <c r="Y413" s="17">
        <v>1028</v>
      </c>
      <c r="Z413" s="17">
        <f t="shared" si="89"/>
        <v>976.59999999999991</v>
      </c>
      <c r="AA413" s="17"/>
      <c r="AB413" s="17"/>
    </row>
    <row r="414" spans="1:28" ht="14.25" customHeight="1">
      <c r="A414" s="5"/>
      <c r="B414" s="49" t="s">
        <v>104</v>
      </c>
      <c r="C414" s="63"/>
      <c r="D414" s="42">
        <v>224</v>
      </c>
      <c r="E414" s="42">
        <v>239</v>
      </c>
      <c r="F414" s="42">
        <v>253</v>
      </c>
      <c r="G414" s="42" t="s">
        <v>14</v>
      </c>
      <c r="H414" s="97" t="s">
        <v>629</v>
      </c>
      <c r="I414" s="42"/>
      <c r="J414" s="42"/>
      <c r="K414" s="42">
        <f t="shared" si="81"/>
        <v>0</v>
      </c>
      <c r="L414" s="1"/>
      <c r="M414" s="19"/>
      <c r="N414" s="19"/>
      <c r="O414" s="19"/>
      <c r="P414" s="17">
        <f t="shared" si="82"/>
        <v>0</v>
      </c>
      <c r="Q414" s="17" t="str">
        <f t="shared" si="83"/>
        <v/>
      </c>
      <c r="R414" s="17">
        <f t="shared" si="84"/>
        <v>0</v>
      </c>
      <c r="S414" s="17">
        <f t="shared" si="85"/>
        <v>0</v>
      </c>
      <c r="T414" s="17">
        <f t="shared" si="86"/>
        <v>0</v>
      </c>
      <c r="U414" s="33">
        <v>60.493000000000002</v>
      </c>
      <c r="V414" s="34">
        <f t="shared" si="87"/>
        <v>57.468350000000001</v>
      </c>
      <c r="W414" s="17">
        <v>239</v>
      </c>
      <c r="X414" s="34">
        <f t="shared" si="88"/>
        <v>227.04999999999998</v>
      </c>
      <c r="Y414" s="17">
        <v>253</v>
      </c>
      <c r="Z414" s="17">
        <f t="shared" si="89"/>
        <v>240.35</v>
      </c>
      <c r="AA414" s="17"/>
      <c r="AB414" s="17"/>
    </row>
    <row r="415" spans="1:28" ht="14.25" customHeight="1">
      <c r="A415" s="5"/>
      <c r="B415" s="49" t="s">
        <v>1007</v>
      </c>
      <c r="C415" s="63"/>
      <c r="D415" s="42">
        <v>82</v>
      </c>
      <c r="E415" s="42">
        <v>88</v>
      </c>
      <c r="F415" s="42">
        <v>92</v>
      </c>
      <c r="G415" s="42" t="s">
        <v>14</v>
      </c>
      <c r="H415" s="97" t="s">
        <v>42</v>
      </c>
      <c r="I415" s="42"/>
      <c r="J415" s="42"/>
      <c r="K415" s="42">
        <f t="shared" si="81"/>
        <v>0</v>
      </c>
      <c r="L415" s="1"/>
      <c r="M415" s="19"/>
      <c r="N415" s="19"/>
      <c r="O415" s="19"/>
      <c r="P415" s="17">
        <f t="shared" si="82"/>
        <v>0</v>
      </c>
      <c r="Q415" s="17" t="str">
        <f t="shared" si="83"/>
        <v/>
      </c>
      <c r="R415" s="17">
        <f t="shared" si="84"/>
        <v>0</v>
      </c>
      <c r="S415" s="17">
        <f t="shared" si="85"/>
        <v>0</v>
      </c>
      <c r="T415" s="17">
        <f t="shared" si="86"/>
        <v>0</v>
      </c>
      <c r="U415" s="33">
        <v>60.488</v>
      </c>
      <c r="V415" s="34">
        <f t="shared" si="87"/>
        <v>57.4636</v>
      </c>
      <c r="W415" s="17">
        <v>88</v>
      </c>
      <c r="X415" s="34">
        <f t="shared" si="88"/>
        <v>83.6</v>
      </c>
      <c r="Y415" s="17">
        <v>92</v>
      </c>
      <c r="Z415" s="17">
        <f t="shared" si="89"/>
        <v>87.399999999999991</v>
      </c>
      <c r="AA415" s="17"/>
      <c r="AB415" s="17"/>
    </row>
    <row r="416" spans="1:28" ht="14.25" customHeight="1">
      <c r="A416" s="5"/>
      <c r="B416" s="49" t="s">
        <v>1006</v>
      </c>
      <c r="C416" s="63"/>
      <c r="D416" s="42">
        <v>170</v>
      </c>
      <c r="E416" s="42">
        <v>182</v>
      </c>
      <c r="F416" s="42">
        <v>192</v>
      </c>
      <c r="G416" s="42" t="s">
        <v>14</v>
      </c>
      <c r="H416" s="97" t="s">
        <v>458</v>
      </c>
      <c r="I416" s="42"/>
      <c r="J416" s="42"/>
      <c r="K416" s="42">
        <f t="shared" si="81"/>
        <v>0</v>
      </c>
      <c r="L416" s="1"/>
      <c r="M416" s="19"/>
      <c r="N416" s="19"/>
      <c r="O416" s="19"/>
      <c r="P416" s="17">
        <f t="shared" si="82"/>
        <v>0</v>
      </c>
      <c r="Q416" s="17" t="str">
        <f t="shared" si="83"/>
        <v/>
      </c>
      <c r="R416" s="17">
        <f t="shared" si="84"/>
        <v>0</v>
      </c>
      <c r="S416" s="17">
        <f t="shared" si="85"/>
        <v>0</v>
      </c>
      <c r="T416" s="17">
        <f t="shared" si="86"/>
        <v>0</v>
      </c>
      <c r="U416" s="33">
        <v>60.469000000000001</v>
      </c>
      <c r="V416" s="34">
        <f t="shared" si="87"/>
        <v>57.445549999999997</v>
      </c>
      <c r="W416" s="17">
        <v>182</v>
      </c>
      <c r="X416" s="34">
        <f t="shared" si="88"/>
        <v>172.9</v>
      </c>
      <c r="Y416" s="17">
        <v>192</v>
      </c>
      <c r="Z416" s="17">
        <f t="shared" si="89"/>
        <v>182.39999999999998</v>
      </c>
      <c r="AA416" s="17"/>
      <c r="AB416" s="17"/>
    </row>
    <row r="417" spans="1:28" ht="14.25" customHeight="1">
      <c r="A417" s="5"/>
      <c r="B417" s="49" t="s">
        <v>108</v>
      </c>
      <c r="C417" s="63"/>
      <c r="D417" s="42">
        <v>85</v>
      </c>
      <c r="E417" s="42">
        <v>90</v>
      </c>
      <c r="F417" s="42">
        <v>96</v>
      </c>
      <c r="G417" s="42" t="s">
        <v>14</v>
      </c>
      <c r="H417" s="97" t="s">
        <v>39</v>
      </c>
      <c r="I417" s="42"/>
      <c r="J417" s="42"/>
      <c r="K417" s="42">
        <f t="shared" si="81"/>
        <v>0</v>
      </c>
      <c r="L417" s="1"/>
      <c r="M417" s="19"/>
      <c r="N417" s="19"/>
      <c r="O417" s="19"/>
      <c r="P417" s="17">
        <f t="shared" si="82"/>
        <v>0</v>
      </c>
      <c r="Q417" s="17" t="str">
        <f t="shared" si="83"/>
        <v/>
      </c>
      <c r="R417" s="17">
        <f t="shared" si="84"/>
        <v>0</v>
      </c>
      <c r="S417" s="17">
        <f t="shared" si="85"/>
        <v>0</v>
      </c>
      <c r="T417" s="17">
        <f t="shared" si="86"/>
        <v>0</v>
      </c>
      <c r="U417" s="33">
        <v>60.475999999999999</v>
      </c>
      <c r="V417" s="34">
        <f t="shared" si="87"/>
        <v>57.452199999999998</v>
      </c>
      <c r="W417" s="17">
        <v>90</v>
      </c>
      <c r="X417" s="34">
        <f t="shared" si="88"/>
        <v>85.5</v>
      </c>
      <c r="Y417" s="17">
        <v>96</v>
      </c>
      <c r="Z417" s="17">
        <f t="shared" si="89"/>
        <v>91.199999999999989</v>
      </c>
      <c r="AA417" s="17"/>
      <c r="AB417" s="17"/>
    </row>
    <row r="418" spans="1:28" ht="14.25" customHeight="1">
      <c r="A418" s="5"/>
      <c r="B418" s="49" t="s">
        <v>393</v>
      </c>
      <c r="C418" s="63"/>
      <c r="D418" s="42">
        <v>57</v>
      </c>
      <c r="E418" s="42">
        <v>61</v>
      </c>
      <c r="F418" s="42">
        <v>64</v>
      </c>
      <c r="G418" s="42" t="s">
        <v>14</v>
      </c>
      <c r="H418" s="97" t="s">
        <v>39</v>
      </c>
      <c r="I418" s="42"/>
      <c r="J418" s="42"/>
      <c r="K418" s="42">
        <f t="shared" si="81"/>
        <v>0</v>
      </c>
      <c r="L418" s="1"/>
      <c r="M418" s="19"/>
      <c r="N418" s="19"/>
      <c r="O418" s="19"/>
      <c r="P418" s="17">
        <f t="shared" si="82"/>
        <v>0</v>
      </c>
      <c r="Q418" s="17" t="str">
        <f t="shared" si="83"/>
        <v/>
      </c>
      <c r="R418" s="17">
        <f t="shared" si="84"/>
        <v>0</v>
      </c>
      <c r="S418" s="17">
        <f t="shared" si="85"/>
        <v>0</v>
      </c>
      <c r="T418" s="17">
        <f t="shared" si="86"/>
        <v>0</v>
      </c>
      <c r="U418" s="33">
        <v>60.487000000000002</v>
      </c>
      <c r="V418" s="34">
        <f t="shared" si="87"/>
        <v>57.462649999999996</v>
      </c>
      <c r="W418" s="17">
        <v>61</v>
      </c>
      <c r="X418" s="34">
        <f t="shared" si="88"/>
        <v>57.949999999999996</v>
      </c>
      <c r="Y418" s="17">
        <v>64</v>
      </c>
      <c r="Z418" s="17">
        <f t="shared" si="89"/>
        <v>60.8</v>
      </c>
      <c r="AA418" s="17"/>
      <c r="AB418" s="17"/>
    </row>
    <row r="419" spans="1:28" ht="14.25" customHeight="1">
      <c r="A419" s="5"/>
      <c r="B419" s="49" t="s">
        <v>1005</v>
      </c>
      <c r="C419" s="63"/>
      <c r="D419" s="42">
        <v>292</v>
      </c>
      <c r="E419" s="42">
        <v>312</v>
      </c>
      <c r="F419" s="42">
        <v>330</v>
      </c>
      <c r="G419" s="42" t="s">
        <v>14</v>
      </c>
      <c r="H419" s="97" t="s">
        <v>458</v>
      </c>
      <c r="I419" s="42"/>
      <c r="J419" s="42"/>
      <c r="K419" s="42">
        <f t="shared" si="81"/>
        <v>0</v>
      </c>
      <c r="L419" s="1"/>
      <c r="M419" s="19"/>
      <c r="N419" s="19"/>
      <c r="O419" s="19"/>
      <c r="P419" s="17">
        <f t="shared" si="82"/>
        <v>0</v>
      </c>
      <c r="Q419" s="17" t="str">
        <f t="shared" si="83"/>
        <v/>
      </c>
      <c r="R419" s="17">
        <f t="shared" si="84"/>
        <v>0</v>
      </c>
      <c r="S419" s="17">
        <f t="shared" si="85"/>
        <v>0</v>
      </c>
      <c r="T419" s="17">
        <f t="shared" si="86"/>
        <v>0</v>
      </c>
      <c r="U419" s="33">
        <v>60.47</v>
      </c>
      <c r="V419" s="34">
        <f t="shared" si="87"/>
        <v>57.446499999999993</v>
      </c>
      <c r="W419" s="17">
        <v>312</v>
      </c>
      <c r="X419" s="34">
        <f t="shared" si="88"/>
        <v>296.39999999999998</v>
      </c>
      <c r="Y419" s="17">
        <v>330</v>
      </c>
      <c r="Z419" s="17">
        <f t="shared" si="89"/>
        <v>313.5</v>
      </c>
      <c r="AA419" s="17"/>
      <c r="AB419" s="17"/>
    </row>
    <row r="420" spans="1:28" ht="14.25" customHeight="1">
      <c r="A420" s="5"/>
      <c r="B420" s="71" t="s">
        <v>630</v>
      </c>
      <c r="C420" s="58"/>
      <c r="D420" s="24"/>
      <c r="E420" s="24"/>
      <c r="F420" s="24" t="s">
        <v>851</v>
      </c>
      <c r="G420" s="24"/>
      <c r="H420" s="95"/>
      <c r="I420" s="37"/>
      <c r="J420" s="24"/>
      <c r="K420" s="24"/>
      <c r="L420" s="1"/>
      <c r="M420" s="19"/>
      <c r="N420" s="19"/>
      <c r="O420" s="19"/>
      <c r="P420" s="17">
        <f t="shared" si="82"/>
        <v>0</v>
      </c>
      <c r="Q420" s="17" t="str">
        <f t="shared" si="83"/>
        <v/>
      </c>
      <c r="R420" s="17">
        <f t="shared" si="84"/>
        <v>0</v>
      </c>
      <c r="S420" s="17">
        <f t="shared" si="85"/>
        <v>0</v>
      </c>
      <c r="T420" s="17">
        <f t="shared" si="86"/>
        <v>0</v>
      </c>
      <c r="U420" s="33"/>
      <c r="V420" s="34">
        <f t="shared" si="87"/>
        <v>0</v>
      </c>
      <c r="W420" s="17"/>
      <c r="X420" s="34">
        <f t="shared" si="88"/>
        <v>0</v>
      </c>
      <c r="Y420" s="17"/>
      <c r="Z420" s="17">
        <f t="shared" si="89"/>
        <v>0</v>
      </c>
      <c r="AA420" s="17"/>
      <c r="AB420" s="17"/>
    </row>
    <row r="421" spans="1:28" ht="14.25" customHeight="1">
      <c r="A421" s="5"/>
      <c r="B421" s="49" t="s">
        <v>445</v>
      </c>
      <c r="C421" s="63"/>
      <c r="D421" s="42">
        <v>593</v>
      </c>
      <c r="E421" s="42">
        <v>634</v>
      </c>
      <c r="F421" s="42">
        <v>671</v>
      </c>
      <c r="G421" s="42" t="s">
        <v>14</v>
      </c>
      <c r="H421" s="97" t="s">
        <v>514</v>
      </c>
      <c r="I421" s="42"/>
      <c r="J421" s="42"/>
      <c r="K421" s="42">
        <f t="shared" si="81"/>
        <v>0</v>
      </c>
      <c r="L421" s="1"/>
      <c r="M421" s="19"/>
      <c r="N421" s="19"/>
      <c r="O421" s="19"/>
      <c r="P421" s="17">
        <f t="shared" si="82"/>
        <v>0</v>
      </c>
      <c r="Q421" s="17" t="str">
        <f t="shared" si="83"/>
        <v/>
      </c>
      <c r="R421" s="17">
        <f t="shared" si="84"/>
        <v>0</v>
      </c>
      <c r="S421" s="17">
        <f t="shared" si="85"/>
        <v>0</v>
      </c>
      <c r="T421" s="17">
        <f t="shared" si="86"/>
        <v>0</v>
      </c>
      <c r="U421" s="33">
        <v>60.512999999999998</v>
      </c>
      <c r="V421" s="34">
        <f t="shared" si="87"/>
        <v>57.487349999999992</v>
      </c>
      <c r="W421" s="17">
        <v>634</v>
      </c>
      <c r="X421" s="34">
        <f t="shared" si="88"/>
        <v>602.29999999999995</v>
      </c>
      <c r="Y421" s="17">
        <v>671</v>
      </c>
      <c r="Z421" s="17">
        <f t="shared" si="89"/>
        <v>637.44999999999993</v>
      </c>
      <c r="AA421" s="17"/>
      <c r="AB421" s="17"/>
    </row>
    <row r="422" spans="1:28" ht="14.25" customHeight="1">
      <c r="A422" s="5"/>
      <c r="B422" s="49" t="s">
        <v>446</v>
      </c>
      <c r="C422" s="63"/>
      <c r="D422" s="42">
        <v>309</v>
      </c>
      <c r="E422" s="42">
        <v>330</v>
      </c>
      <c r="F422" s="42">
        <v>349</v>
      </c>
      <c r="G422" s="42" t="s">
        <v>14</v>
      </c>
      <c r="H422" s="97" t="s">
        <v>514</v>
      </c>
      <c r="I422" s="42"/>
      <c r="J422" s="42"/>
      <c r="K422" s="42">
        <f t="shared" si="81"/>
        <v>0</v>
      </c>
      <c r="L422" s="1"/>
      <c r="M422" s="19"/>
      <c r="N422" s="19"/>
      <c r="O422" s="19"/>
      <c r="P422" s="17">
        <f t="shared" si="82"/>
        <v>0</v>
      </c>
      <c r="Q422" s="17" t="str">
        <f t="shared" si="83"/>
        <v/>
      </c>
      <c r="R422" s="17">
        <f t="shared" si="84"/>
        <v>0</v>
      </c>
      <c r="S422" s="17">
        <f t="shared" si="85"/>
        <v>0</v>
      </c>
      <c r="T422" s="17">
        <f t="shared" si="86"/>
        <v>0</v>
      </c>
      <c r="U422" s="33">
        <v>60.529000000000003</v>
      </c>
      <c r="V422" s="34">
        <f t="shared" si="87"/>
        <v>57.502549999999999</v>
      </c>
      <c r="W422" s="17">
        <v>330</v>
      </c>
      <c r="X422" s="34">
        <f t="shared" si="88"/>
        <v>313.5</v>
      </c>
      <c r="Y422" s="17">
        <v>349</v>
      </c>
      <c r="Z422" s="17">
        <f t="shared" si="89"/>
        <v>331.55</v>
      </c>
      <c r="AA422" s="17"/>
      <c r="AB422" s="17"/>
    </row>
    <row r="423" spans="1:28" ht="14.25" customHeight="1">
      <c r="A423" s="5"/>
      <c r="B423" s="49" t="s">
        <v>310</v>
      </c>
      <c r="C423" s="63"/>
      <c r="D423" s="42">
        <v>603</v>
      </c>
      <c r="E423" s="42">
        <v>644</v>
      </c>
      <c r="F423" s="42">
        <v>678</v>
      </c>
      <c r="G423" s="42" t="s">
        <v>14</v>
      </c>
      <c r="H423" s="97" t="s">
        <v>514</v>
      </c>
      <c r="I423" s="42"/>
      <c r="J423" s="42"/>
      <c r="K423" s="42">
        <f t="shared" si="81"/>
        <v>0</v>
      </c>
      <c r="L423" s="1"/>
      <c r="M423" s="19"/>
      <c r="N423" s="19"/>
      <c r="O423" s="19"/>
      <c r="P423" s="17">
        <f t="shared" si="82"/>
        <v>0</v>
      </c>
      <c r="Q423" s="17" t="str">
        <f t="shared" si="83"/>
        <v/>
      </c>
      <c r="R423" s="17">
        <f t="shared" si="84"/>
        <v>0</v>
      </c>
      <c r="S423" s="17">
        <f t="shared" si="85"/>
        <v>0</v>
      </c>
      <c r="T423" s="17">
        <f t="shared" si="86"/>
        <v>0</v>
      </c>
      <c r="U423" s="33">
        <v>60.517000000000003</v>
      </c>
      <c r="V423" s="34">
        <f t="shared" si="87"/>
        <v>57.491149999999998</v>
      </c>
      <c r="W423" s="17">
        <v>644</v>
      </c>
      <c r="X423" s="34">
        <f t="shared" si="88"/>
        <v>611.79999999999995</v>
      </c>
      <c r="Y423" s="17">
        <v>678</v>
      </c>
      <c r="Z423" s="17">
        <f t="shared" si="89"/>
        <v>644.1</v>
      </c>
      <c r="AA423" s="17"/>
      <c r="AB423" s="17"/>
    </row>
    <row r="424" spans="1:28" ht="14.25" customHeight="1">
      <c r="A424" s="5"/>
      <c r="B424" s="49" t="s">
        <v>309</v>
      </c>
      <c r="C424" s="63"/>
      <c r="D424" s="42">
        <v>314</v>
      </c>
      <c r="E424" s="42">
        <v>335</v>
      </c>
      <c r="F424" s="42">
        <v>353</v>
      </c>
      <c r="G424" s="42" t="s">
        <v>14</v>
      </c>
      <c r="H424" s="97" t="s">
        <v>514</v>
      </c>
      <c r="I424" s="42"/>
      <c r="J424" s="42"/>
      <c r="K424" s="42">
        <f t="shared" si="81"/>
        <v>0</v>
      </c>
      <c r="L424" s="1"/>
      <c r="M424" s="19"/>
      <c r="N424" s="19"/>
      <c r="O424" s="19"/>
      <c r="P424" s="17">
        <f t="shared" si="82"/>
        <v>0</v>
      </c>
      <c r="Q424" s="17" t="str">
        <f t="shared" si="83"/>
        <v/>
      </c>
      <c r="R424" s="17">
        <f t="shared" si="84"/>
        <v>0</v>
      </c>
      <c r="S424" s="17">
        <f t="shared" si="85"/>
        <v>0</v>
      </c>
      <c r="T424" s="17">
        <f t="shared" si="86"/>
        <v>0</v>
      </c>
      <c r="U424" s="33">
        <v>60.518000000000001</v>
      </c>
      <c r="V424" s="34">
        <f t="shared" si="87"/>
        <v>57.492100000000001</v>
      </c>
      <c r="W424" s="17">
        <v>335</v>
      </c>
      <c r="X424" s="34">
        <f t="shared" si="88"/>
        <v>318.25</v>
      </c>
      <c r="Y424" s="17">
        <v>353</v>
      </c>
      <c r="Z424" s="17">
        <f t="shared" si="89"/>
        <v>335.34999999999997</v>
      </c>
      <c r="AA424" s="17"/>
      <c r="AB424" s="17"/>
    </row>
    <row r="425" spans="1:28" ht="14.25" customHeight="1">
      <c r="A425" s="5"/>
      <c r="B425" s="49" t="s">
        <v>307</v>
      </c>
      <c r="C425" s="63"/>
      <c r="D425" s="42">
        <v>345</v>
      </c>
      <c r="E425" s="42">
        <v>369</v>
      </c>
      <c r="F425" s="42">
        <v>391</v>
      </c>
      <c r="G425" s="42" t="s">
        <v>14</v>
      </c>
      <c r="H425" s="97" t="s">
        <v>514</v>
      </c>
      <c r="I425" s="42"/>
      <c r="J425" s="42"/>
      <c r="K425" s="42">
        <f t="shared" si="81"/>
        <v>0</v>
      </c>
      <c r="L425" s="1"/>
      <c r="M425" s="19"/>
      <c r="N425" s="19"/>
      <c r="O425" s="19"/>
      <c r="P425" s="17">
        <f t="shared" si="82"/>
        <v>0</v>
      </c>
      <c r="Q425" s="17" t="str">
        <f t="shared" si="83"/>
        <v/>
      </c>
      <c r="R425" s="17">
        <f t="shared" si="84"/>
        <v>0</v>
      </c>
      <c r="S425" s="17">
        <f t="shared" si="85"/>
        <v>0</v>
      </c>
      <c r="T425" s="17">
        <f t="shared" si="86"/>
        <v>0</v>
      </c>
      <c r="U425" s="33">
        <v>60.508000000000003</v>
      </c>
      <c r="V425" s="34">
        <f t="shared" si="87"/>
        <v>57.482599999999998</v>
      </c>
      <c r="W425" s="17">
        <v>369</v>
      </c>
      <c r="X425" s="34">
        <f t="shared" si="88"/>
        <v>350.55</v>
      </c>
      <c r="Y425" s="17">
        <v>391</v>
      </c>
      <c r="Z425" s="17">
        <f t="shared" si="89"/>
        <v>371.45</v>
      </c>
      <c r="AA425" s="17"/>
      <c r="AB425" s="17"/>
    </row>
    <row r="426" spans="1:28" ht="14.25" customHeight="1">
      <c r="A426" s="5"/>
      <c r="B426" s="49" t="s">
        <v>306</v>
      </c>
      <c r="C426" s="66"/>
      <c r="D426" s="42">
        <v>185</v>
      </c>
      <c r="E426" s="42">
        <v>198</v>
      </c>
      <c r="F426" s="42">
        <v>209</v>
      </c>
      <c r="G426" s="42" t="s">
        <v>14</v>
      </c>
      <c r="H426" s="97" t="s">
        <v>514</v>
      </c>
      <c r="I426" s="42"/>
      <c r="J426" s="42"/>
      <c r="K426" s="42">
        <f t="shared" si="81"/>
        <v>0</v>
      </c>
      <c r="L426" s="1"/>
      <c r="M426" s="19"/>
      <c r="N426" s="19"/>
      <c r="O426" s="19"/>
      <c r="P426" s="17">
        <f t="shared" si="82"/>
        <v>0</v>
      </c>
      <c r="Q426" s="17" t="str">
        <f t="shared" si="83"/>
        <v/>
      </c>
      <c r="R426" s="17">
        <f t="shared" si="84"/>
        <v>0</v>
      </c>
      <c r="S426" s="17">
        <f t="shared" si="85"/>
        <v>0</v>
      </c>
      <c r="T426" s="17">
        <f t="shared" si="86"/>
        <v>0</v>
      </c>
      <c r="U426" s="33">
        <v>60.506999999999998</v>
      </c>
      <c r="V426" s="34">
        <f t="shared" si="87"/>
        <v>57.481649999999995</v>
      </c>
      <c r="W426" s="17">
        <v>198</v>
      </c>
      <c r="X426" s="34">
        <f t="shared" si="88"/>
        <v>188.1</v>
      </c>
      <c r="Y426" s="17">
        <v>209</v>
      </c>
      <c r="Z426" s="17">
        <f t="shared" si="89"/>
        <v>198.54999999999998</v>
      </c>
      <c r="AA426" s="17"/>
      <c r="AB426" s="17"/>
    </row>
    <row r="427" spans="1:28" ht="14.25" customHeight="1">
      <c r="A427" s="5"/>
      <c r="B427" s="49" t="s">
        <v>767</v>
      </c>
      <c r="C427" s="68" t="s">
        <v>761</v>
      </c>
      <c r="D427" s="42">
        <v>304</v>
      </c>
      <c r="E427" s="42">
        <v>324</v>
      </c>
      <c r="F427" s="42">
        <v>326.8</v>
      </c>
      <c r="G427" s="42" t="s">
        <v>14</v>
      </c>
      <c r="H427" s="97" t="s">
        <v>514</v>
      </c>
      <c r="I427" s="42"/>
      <c r="J427" s="42"/>
      <c r="K427" s="42">
        <f t="shared" si="81"/>
        <v>0</v>
      </c>
      <c r="L427" s="1"/>
      <c r="M427" s="19"/>
      <c r="N427" s="19"/>
      <c r="O427" s="19"/>
      <c r="P427" s="17">
        <f t="shared" si="82"/>
        <v>0</v>
      </c>
      <c r="Q427" s="17" t="str">
        <f t="shared" si="83"/>
        <v/>
      </c>
      <c r="R427" s="17">
        <f t="shared" si="84"/>
        <v>0</v>
      </c>
      <c r="S427" s="17">
        <f t="shared" si="85"/>
        <v>0</v>
      </c>
      <c r="T427" s="17">
        <f t="shared" si="86"/>
        <v>0</v>
      </c>
      <c r="U427" s="33">
        <v>60.527999999999999</v>
      </c>
      <c r="V427" s="34">
        <f t="shared" si="87"/>
        <v>57.501599999999996</v>
      </c>
      <c r="W427" s="17">
        <v>324</v>
      </c>
      <c r="X427" s="34">
        <f t="shared" si="88"/>
        <v>307.8</v>
      </c>
      <c r="Y427" s="17">
        <v>344</v>
      </c>
      <c r="Z427" s="17">
        <f t="shared" si="89"/>
        <v>326.8</v>
      </c>
      <c r="AA427" s="17"/>
      <c r="AB427" s="17"/>
    </row>
    <row r="428" spans="1:28" ht="14.25" customHeight="1">
      <c r="A428" s="5"/>
      <c r="B428" s="49" t="s">
        <v>308</v>
      </c>
      <c r="C428" s="67"/>
      <c r="D428" s="42">
        <v>2275</v>
      </c>
      <c r="E428" s="42">
        <v>2425</v>
      </c>
      <c r="F428" s="42">
        <v>2576</v>
      </c>
      <c r="G428" s="42" t="s">
        <v>14</v>
      </c>
      <c r="H428" s="97" t="s">
        <v>514</v>
      </c>
      <c r="I428" s="42"/>
      <c r="J428" s="42"/>
      <c r="K428" s="42">
        <f t="shared" si="81"/>
        <v>0</v>
      </c>
      <c r="L428" s="1"/>
      <c r="M428" s="19"/>
      <c r="N428" s="19"/>
      <c r="O428" s="19"/>
      <c r="P428" s="17">
        <f t="shared" si="82"/>
        <v>0</v>
      </c>
      <c r="Q428" s="17" t="str">
        <f t="shared" si="83"/>
        <v/>
      </c>
      <c r="R428" s="17">
        <f t="shared" si="84"/>
        <v>0</v>
      </c>
      <c r="S428" s="17">
        <f t="shared" si="85"/>
        <v>0</v>
      </c>
      <c r="T428" s="17">
        <f t="shared" si="86"/>
        <v>0</v>
      </c>
      <c r="U428" s="33">
        <v>60.509</v>
      </c>
      <c r="V428" s="34">
        <f t="shared" si="87"/>
        <v>57.483550000000001</v>
      </c>
      <c r="W428" s="17">
        <v>2425</v>
      </c>
      <c r="X428" s="34">
        <f t="shared" si="88"/>
        <v>2303.75</v>
      </c>
      <c r="Y428" s="17">
        <v>2576</v>
      </c>
      <c r="Z428" s="17">
        <f t="shared" si="89"/>
        <v>2447.1999999999998</v>
      </c>
      <c r="AA428" s="17"/>
      <c r="AB428" s="17"/>
    </row>
    <row r="429" spans="1:28" ht="14.25" customHeight="1">
      <c r="A429" s="5"/>
      <c r="B429" s="49" t="s">
        <v>111</v>
      </c>
      <c r="C429" s="63"/>
      <c r="D429" s="42">
        <v>272</v>
      </c>
      <c r="E429" s="42">
        <v>291</v>
      </c>
      <c r="F429" s="42">
        <v>307</v>
      </c>
      <c r="G429" s="42" t="s">
        <v>14</v>
      </c>
      <c r="H429" s="97" t="s">
        <v>514</v>
      </c>
      <c r="I429" s="42"/>
      <c r="J429" s="42"/>
      <c r="K429" s="42">
        <f t="shared" si="81"/>
        <v>0</v>
      </c>
      <c r="L429" s="1"/>
      <c r="M429" s="19"/>
      <c r="N429" s="19"/>
      <c r="O429" s="19"/>
      <c r="P429" s="17">
        <f t="shared" si="82"/>
        <v>0</v>
      </c>
      <c r="Q429" s="17" t="str">
        <f t="shared" si="83"/>
        <v/>
      </c>
      <c r="R429" s="17">
        <f t="shared" si="84"/>
        <v>0</v>
      </c>
      <c r="S429" s="17">
        <f t="shared" si="85"/>
        <v>0</v>
      </c>
      <c r="T429" s="17">
        <f t="shared" si="86"/>
        <v>0</v>
      </c>
      <c r="U429" s="33">
        <v>60.521000000000001</v>
      </c>
      <c r="V429" s="34">
        <f t="shared" si="87"/>
        <v>57.494949999999996</v>
      </c>
      <c r="W429" s="17">
        <v>291</v>
      </c>
      <c r="X429" s="34">
        <f t="shared" si="88"/>
        <v>276.45</v>
      </c>
      <c r="Y429" s="17">
        <v>307</v>
      </c>
      <c r="Z429" s="17">
        <f t="shared" si="89"/>
        <v>291.64999999999998</v>
      </c>
      <c r="AA429" s="17"/>
      <c r="AB429" s="17"/>
    </row>
    <row r="430" spans="1:28" ht="14.25" customHeight="1">
      <c r="A430" s="5"/>
      <c r="B430" s="49" t="s">
        <v>443</v>
      </c>
      <c r="C430" s="63"/>
      <c r="D430" s="42">
        <v>395</v>
      </c>
      <c r="E430" s="42">
        <v>423</v>
      </c>
      <c r="F430" s="42">
        <v>447</v>
      </c>
      <c r="G430" s="42" t="s">
        <v>14</v>
      </c>
      <c r="H430" s="97" t="s">
        <v>513</v>
      </c>
      <c r="I430" s="42"/>
      <c r="J430" s="42"/>
      <c r="K430" s="42">
        <f t="shared" si="81"/>
        <v>0</v>
      </c>
      <c r="L430" s="1"/>
      <c r="M430" s="19"/>
      <c r="N430" s="19"/>
      <c r="O430" s="19"/>
      <c r="P430" s="17">
        <f t="shared" si="82"/>
        <v>0</v>
      </c>
      <c r="Q430" s="17" t="str">
        <f t="shared" si="83"/>
        <v/>
      </c>
      <c r="R430" s="17">
        <f t="shared" si="84"/>
        <v>0</v>
      </c>
      <c r="S430" s="17">
        <f t="shared" si="85"/>
        <v>0</v>
      </c>
      <c r="T430" s="17">
        <f t="shared" si="86"/>
        <v>0</v>
      </c>
      <c r="U430" s="33">
        <v>60.515999999999998</v>
      </c>
      <c r="V430" s="34">
        <f t="shared" si="87"/>
        <v>57.490199999999994</v>
      </c>
      <c r="W430" s="17">
        <v>423</v>
      </c>
      <c r="X430" s="34">
        <f t="shared" si="88"/>
        <v>401.84999999999997</v>
      </c>
      <c r="Y430" s="17">
        <v>447</v>
      </c>
      <c r="Z430" s="17">
        <f t="shared" si="89"/>
        <v>424.65</v>
      </c>
      <c r="AA430" s="17"/>
      <c r="AB430" s="17"/>
    </row>
    <row r="431" spans="1:28" ht="14.25" customHeight="1">
      <c r="A431" s="5"/>
      <c r="B431" s="49" t="s">
        <v>442</v>
      </c>
      <c r="C431" s="63"/>
      <c r="D431" s="42">
        <v>213</v>
      </c>
      <c r="E431" s="42">
        <v>228</v>
      </c>
      <c r="F431" s="42">
        <v>241</v>
      </c>
      <c r="G431" s="42" t="s">
        <v>14</v>
      </c>
      <c r="H431" s="97" t="s">
        <v>513</v>
      </c>
      <c r="I431" s="42"/>
      <c r="J431" s="42"/>
      <c r="K431" s="42">
        <f t="shared" si="81"/>
        <v>0</v>
      </c>
      <c r="L431" s="1"/>
      <c r="M431" s="19"/>
      <c r="N431" s="19"/>
      <c r="O431" s="19"/>
      <c r="P431" s="17">
        <f t="shared" si="82"/>
        <v>0</v>
      </c>
      <c r="Q431" s="17" t="str">
        <f t="shared" si="83"/>
        <v/>
      </c>
      <c r="R431" s="17">
        <f t="shared" si="84"/>
        <v>0</v>
      </c>
      <c r="S431" s="17">
        <f t="shared" si="85"/>
        <v>0</v>
      </c>
      <c r="T431" s="17">
        <f t="shared" si="86"/>
        <v>0</v>
      </c>
      <c r="U431" s="33">
        <v>60.515000000000001</v>
      </c>
      <c r="V431" s="34">
        <f t="shared" si="87"/>
        <v>57.489249999999998</v>
      </c>
      <c r="W431" s="17">
        <v>228</v>
      </c>
      <c r="X431" s="34">
        <f t="shared" si="88"/>
        <v>216.6</v>
      </c>
      <c r="Y431" s="17">
        <v>241</v>
      </c>
      <c r="Z431" s="17">
        <f t="shared" si="89"/>
        <v>228.95</v>
      </c>
      <c r="AA431" s="17"/>
      <c r="AB431" s="17"/>
    </row>
    <row r="432" spans="1:28" ht="14.25" customHeight="1">
      <c r="A432" s="5"/>
      <c r="B432" s="49" t="s">
        <v>444</v>
      </c>
      <c r="C432" s="66"/>
      <c r="D432" s="42">
        <v>2624</v>
      </c>
      <c r="E432" s="42">
        <v>2808</v>
      </c>
      <c r="F432" s="42">
        <v>2970</v>
      </c>
      <c r="G432" s="42" t="s">
        <v>14</v>
      </c>
      <c r="H432" s="97" t="s">
        <v>513</v>
      </c>
      <c r="I432" s="42"/>
      <c r="J432" s="42"/>
      <c r="K432" s="42">
        <f t="shared" si="81"/>
        <v>0</v>
      </c>
      <c r="L432" s="1"/>
      <c r="M432" s="19"/>
      <c r="N432" s="19"/>
      <c r="O432" s="19"/>
      <c r="P432" s="17">
        <f t="shared" si="82"/>
        <v>0</v>
      </c>
      <c r="Q432" s="17" t="str">
        <f t="shared" si="83"/>
        <v/>
      </c>
      <c r="R432" s="17">
        <f t="shared" si="84"/>
        <v>0</v>
      </c>
      <c r="S432" s="17">
        <f t="shared" si="85"/>
        <v>0</v>
      </c>
      <c r="T432" s="17">
        <f t="shared" si="86"/>
        <v>0</v>
      </c>
      <c r="U432" s="33">
        <v>60.514000000000003</v>
      </c>
      <c r="V432" s="34">
        <f t="shared" si="87"/>
        <v>57.488300000000002</v>
      </c>
      <c r="W432" s="17">
        <v>2808</v>
      </c>
      <c r="X432" s="34">
        <f t="shared" si="88"/>
        <v>2667.6</v>
      </c>
      <c r="Y432" s="17">
        <v>2970</v>
      </c>
      <c r="Z432" s="17">
        <f t="shared" si="89"/>
        <v>2821.5</v>
      </c>
      <c r="AA432" s="17"/>
      <c r="AB432" s="17"/>
    </row>
    <row r="433" spans="1:28" ht="14.25" customHeight="1">
      <c r="A433" s="5"/>
      <c r="B433" s="49" t="s">
        <v>768</v>
      </c>
      <c r="C433" s="68" t="s">
        <v>761</v>
      </c>
      <c r="D433" s="42">
        <v>340</v>
      </c>
      <c r="E433" s="42">
        <v>364</v>
      </c>
      <c r="F433" s="42">
        <v>385</v>
      </c>
      <c r="G433" s="42" t="s">
        <v>14</v>
      </c>
      <c r="H433" s="97" t="s">
        <v>513</v>
      </c>
      <c r="I433" s="42"/>
      <c r="J433" s="42"/>
      <c r="K433" s="42">
        <f t="shared" si="81"/>
        <v>0</v>
      </c>
      <c r="L433" s="1"/>
      <c r="M433" s="19"/>
      <c r="N433" s="19"/>
      <c r="O433" s="19"/>
      <c r="P433" s="17">
        <f t="shared" si="82"/>
        <v>0</v>
      </c>
      <c r="Q433" s="17" t="str">
        <f t="shared" si="83"/>
        <v/>
      </c>
      <c r="R433" s="17">
        <f t="shared" si="84"/>
        <v>0</v>
      </c>
      <c r="S433" s="17">
        <f t="shared" si="85"/>
        <v>0</v>
      </c>
      <c r="T433" s="17">
        <f t="shared" si="86"/>
        <v>0</v>
      </c>
      <c r="U433" s="33">
        <v>60.521999999999998</v>
      </c>
      <c r="V433" s="34">
        <f t="shared" si="87"/>
        <v>57.495899999999999</v>
      </c>
      <c r="W433" s="17">
        <v>364</v>
      </c>
      <c r="X433" s="34">
        <f t="shared" si="88"/>
        <v>345.8</v>
      </c>
      <c r="Y433" s="17">
        <v>385</v>
      </c>
      <c r="Z433" s="17">
        <f t="shared" si="89"/>
        <v>365.75</v>
      </c>
      <c r="AA433" s="17"/>
      <c r="AB433" s="17"/>
    </row>
    <row r="434" spans="1:28" ht="14.25" customHeight="1">
      <c r="A434" s="5"/>
      <c r="B434" s="49" t="s">
        <v>312</v>
      </c>
      <c r="C434" s="67"/>
      <c r="D434" s="42">
        <v>311</v>
      </c>
      <c r="E434" s="42">
        <v>333</v>
      </c>
      <c r="F434" s="42">
        <v>389</v>
      </c>
      <c r="G434" s="42" t="s">
        <v>14</v>
      </c>
      <c r="H434" s="97" t="s">
        <v>514</v>
      </c>
      <c r="I434" s="42"/>
      <c r="J434" s="42"/>
      <c r="K434" s="42">
        <f t="shared" si="81"/>
        <v>0</v>
      </c>
      <c r="L434" s="1"/>
      <c r="M434" s="19"/>
      <c r="N434" s="19"/>
      <c r="O434" s="19"/>
      <c r="P434" s="17">
        <f t="shared" si="82"/>
        <v>0</v>
      </c>
      <c r="Q434" s="17" t="str">
        <f t="shared" si="83"/>
        <v/>
      </c>
      <c r="R434" s="17">
        <f t="shared" si="84"/>
        <v>0</v>
      </c>
      <c r="S434" s="17">
        <f t="shared" si="85"/>
        <v>0</v>
      </c>
      <c r="T434" s="17">
        <f t="shared" si="86"/>
        <v>0</v>
      </c>
      <c r="U434" s="33">
        <v>60.511000000000003</v>
      </c>
      <c r="V434" s="34">
        <f t="shared" si="87"/>
        <v>57.48545</v>
      </c>
      <c r="W434" s="17">
        <v>333</v>
      </c>
      <c r="X434" s="34">
        <f t="shared" si="88"/>
        <v>316.34999999999997</v>
      </c>
      <c r="Y434" s="17">
        <v>350</v>
      </c>
      <c r="Z434" s="17">
        <f t="shared" si="89"/>
        <v>332.5</v>
      </c>
      <c r="AA434" s="17"/>
      <c r="AB434" s="17"/>
    </row>
    <row r="435" spans="1:28" ht="14.25" customHeight="1">
      <c r="A435" s="5"/>
      <c r="B435" s="77" t="s">
        <v>311</v>
      </c>
      <c r="C435" s="66"/>
      <c r="D435" s="42">
        <v>165</v>
      </c>
      <c r="E435" s="42">
        <v>177</v>
      </c>
      <c r="F435" s="42">
        <v>187</v>
      </c>
      <c r="G435" s="42" t="s">
        <v>14</v>
      </c>
      <c r="H435" s="97" t="s">
        <v>514</v>
      </c>
      <c r="I435" s="42"/>
      <c r="J435" s="42"/>
      <c r="K435" s="42">
        <f t="shared" si="81"/>
        <v>0</v>
      </c>
      <c r="L435" s="1"/>
      <c r="M435" s="19"/>
      <c r="N435" s="19"/>
      <c r="O435" s="19"/>
      <c r="P435" s="17">
        <f t="shared" si="82"/>
        <v>0</v>
      </c>
      <c r="Q435" s="17" t="str">
        <f t="shared" si="83"/>
        <v/>
      </c>
      <c r="R435" s="17">
        <f t="shared" si="84"/>
        <v>0</v>
      </c>
      <c r="S435" s="17">
        <f t="shared" si="85"/>
        <v>0</v>
      </c>
      <c r="T435" s="17">
        <f t="shared" si="86"/>
        <v>0</v>
      </c>
      <c r="U435" s="33">
        <v>60.51</v>
      </c>
      <c r="V435" s="34">
        <f t="shared" si="87"/>
        <v>57.484499999999997</v>
      </c>
      <c r="W435" s="17">
        <v>177</v>
      </c>
      <c r="X435" s="34">
        <f t="shared" si="88"/>
        <v>168.15</v>
      </c>
      <c r="Y435" s="17">
        <v>187</v>
      </c>
      <c r="Z435" s="17">
        <f t="shared" si="89"/>
        <v>177.65</v>
      </c>
      <c r="AA435" s="17"/>
      <c r="AB435" s="17"/>
    </row>
    <row r="436" spans="1:28" ht="14.25" customHeight="1">
      <c r="A436" s="5"/>
      <c r="B436" s="72" t="s">
        <v>766</v>
      </c>
      <c r="C436" s="45" t="s">
        <v>744</v>
      </c>
      <c r="D436" s="42">
        <v>2275</v>
      </c>
      <c r="E436" s="42">
        <v>2425</v>
      </c>
      <c r="F436" s="42">
        <v>2576</v>
      </c>
      <c r="G436" s="42" t="s">
        <v>14</v>
      </c>
      <c r="H436" s="97" t="s">
        <v>514</v>
      </c>
      <c r="I436" s="42"/>
      <c r="J436" s="42"/>
      <c r="K436" s="42">
        <f t="shared" si="81"/>
        <v>0</v>
      </c>
      <c r="L436" s="1"/>
      <c r="M436" s="19"/>
      <c r="N436" s="19"/>
      <c r="O436" s="19"/>
      <c r="P436" s="17">
        <f t="shared" si="82"/>
        <v>0</v>
      </c>
      <c r="Q436" s="17" t="str">
        <f t="shared" si="83"/>
        <v/>
      </c>
      <c r="R436" s="17">
        <f t="shared" si="84"/>
        <v>0</v>
      </c>
      <c r="S436" s="17">
        <f t="shared" si="85"/>
        <v>0</v>
      </c>
      <c r="T436" s="17">
        <f t="shared" si="86"/>
        <v>0</v>
      </c>
      <c r="U436" s="33">
        <v>60.512</v>
      </c>
      <c r="V436" s="34">
        <f t="shared" si="87"/>
        <v>57.486399999999996</v>
      </c>
      <c r="W436" s="17">
        <v>2425</v>
      </c>
      <c r="X436" s="34">
        <f t="shared" si="88"/>
        <v>2303.75</v>
      </c>
      <c r="Y436" s="17">
        <v>2576</v>
      </c>
      <c r="Z436" s="17">
        <f t="shared" si="89"/>
        <v>2447.1999999999998</v>
      </c>
      <c r="AA436" s="17"/>
      <c r="AB436" s="17"/>
    </row>
    <row r="437" spans="1:28" ht="14.25" customHeight="1">
      <c r="A437" s="5"/>
      <c r="B437" s="78" t="s">
        <v>447</v>
      </c>
      <c r="C437" s="67"/>
      <c r="D437" s="42">
        <v>395</v>
      </c>
      <c r="E437" s="42">
        <v>423</v>
      </c>
      <c r="F437" s="42">
        <v>447</v>
      </c>
      <c r="G437" s="42" t="s">
        <v>14</v>
      </c>
      <c r="H437" s="97" t="s">
        <v>515</v>
      </c>
      <c r="I437" s="42"/>
      <c r="J437" s="42"/>
      <c r="K437" s="42">
        <f t="shared" si="81"/>
        <v>0</v>
      </c>
      <c r="L437" s="1"/>
      <c r="M437" s="19"/>
      <c r="N437" s="19"/>
      <c r="O437" s="19"/>
      <c r="P437" s="17">
        <f t="shared" si="82"/>
        <v>0</v>
      </c>
      <c r="Q437" s="17" t="str">
        <f t="shared" si="83"/>
        <v/>
      </c>
      <c r="R437" s="17">
        <f t="shared" si="84"/>
        <v>0</v>
      </c>
      <c r="S437" s="17">
        <f t="shared" si="85"/>
        <v>0</v>
      </c>
      <c r="T437" s="17">
        <f t="shared" si="86"/>
        <v>0</v>
      </c>
      <c r="U437" s="33">
        <v>60.563000000000002</v>
      </c>
      <c r="V437" s="34">
        <f t="shared" si="87"/>
        <v>57.534849999999999</v>
      </c>
      <c r="W437" s="17">
        <v>423</v>
      </c>
      <c r="X437" s="34">
        <f t="shared" si="88"/>
        <v>401.84999999999997</v>
      </c>
      <c r="Y437" s="17">
        <v>447</v>
      </c>
      <c r="Z437" s="17">
        <f t="shared" si="89"/>
        <v>424.65</v>
      </c>
      <c r="AA437" s="17"/>
      <c r="AB437" s="17"/>
    </row>
    <row r="438" spans="1:28" ht="14.25" customHeight="1">
      <c r="A438" s="5"/>
      <c r="B438" s="49" t="s">
        <v>448</v>
      </c>
      <c r="C438" s="63"/>
      <c r="D438" s="42">
        <v>213</v>
      </c>
      <c r="E438" s="42">
        <v>228</v>
      </c>
      <c r="F438" s="42">
        <v>241</v>
      </c>
      <c r="G438" s="42" t="s">
        <v>14</v>
      </c>
      <c r="H438" s="97" t="s">
        <v>515</v>
      </c>
      <c r="I438" s="42"/>
      <c r="J438" s="42"/>
      <c r="K438" s="42">
        <f t="shared" si="81"/>
        <v>0</v>
      </c>
      <c r="L438" s="1"/>
      <c r="M438" s="19"/>
      <c r="N438" s="19"/>
      <c r="O438" s="19"/>
      <c r="P438" s="17">
        <f t="shared" si="82"/>
        <v>0</v>
      </c>
      <c r="Q438" s="17" t="str">
        <f t="shared" si="83"/>
        <v/>
      </c>
      <c r="R438" s="17">
        <f t="shared" si="84"/>
        <v>0</v>
      </c>
      <c r="S438" s="17">
        <f t="shared" si="85"/>
        <v>0</v>
      </c>
      <c r="T438" s="17">
        <f t="shared" si="86"/>
        <v>0</v>
      </c>
      <c r="U438" s="33">
        <v>60.564</v>
      </c>
      <c r="V438" s="34">
        <f t="shared" si="87"/>
        <v>57.535799999999995</v>
      </c>
      <c r="W438" s="17">
        <v>228</v>
      </c>
      <c r="X438" s="34">
        <f t="shared" si="88"/>
        <v>216.6</v>
      </c>
      <c r="Y438" s="17">
        <v>241</v>
      </c>
      <c r="Z438" s="17">
        <f t="shared" si="89"/>
        <v>228.95</v>
      </c>
      <c r="AA438" s="17"/>
      <c r="AB438" s="17"/>
    </row>
    <row r="439" spans="1:28" ht="14.25" customHeight="1">
      <c r="A439" s="5"/>
      <c r="B439" s="77" t="s">
        <v>450</v>
      </c>
      <c r="C439" s="66"/>
      <c r="D439" s="42">
        <v>2624</v>
      </c>
      <c r="E439" s="42">
        <v>2808</v>
      </c>
      <c r="F439" s="42">
        <v>2970</v>
      </c>
      <c r="G439" s="42" t="s">
        <v>14</v>
      </c>
      <c r="H439" s="97" t="s">
        <v>515</v>
      </c>
      <c r="I439" s="42"/>
      <c r="J439" s="42"/>
      <c r="K439" s="42">
        <f t="shared" si="81"/>
        <v>0</v>
      </c>
      <c r="L439" s="1"/>
      <c r="M439" s="19"/>
      <c r="N439" s="19"/>
      <c r="O439" s="19"/>
      <c r="P439" s="17">
        <f t="shared" si="82"/>
        <v>0</v>
      </c>
      <c r="Q439" s="17" t="str">
        <f t="shared" si="83"/>
        <v/>
      </c>
      <c r="R439" s="17">
        <f t="shared" si="84"/>
        <v>0</v>
      </c>
      <c r="S439" s="17">
        <f t="shared" si="85"/>
        <v>0</v>
      </c>
      <c r="T439" s="17">
        <f t="shared" si="86"/>
        <v>0</v>
      </c>
      <c r="U439" s="33">
        <v>60.564999999999998</v>
      </c>
      <c r="V439" s="34">
        <f t="shared" si="87"/>
        <v>57.536749999999998</v>
      </c>
      <c r="W439" s="17">
        <v>2808</v>
      </c>
      <c r="X439" s="34">
        <f t="shared" si="88"/>
        <v>2667.6</v>
      </c>
      <c r="Y439" s="17">
        <v>2970</v>
      </c>
      <c r="Z439" s="17">
        <f t="shared" si="89"/>
        <v>2821.5</v>
      </c>
      <c r="AA439" s="17"/>
      <c r="AB439" s="17"/>
    </row>
    <row r="440" spans="1:28" ht="14.25" customHeight="1">
      <c r="A440" s="5"/>
      <c r="B440" s="72" t="s">
        <v>765</v>
      </c>
      <c r="C440" s="52" t="s">
        <v>744</v>
      </c>
      <c r="D440" s="42">
        <v>340</v>
      </c>
      <c r="E440" s="42">
        <v>364</v>
      </c>
      <c r="F440" s="42">
        <v>385</v>
      </c>
      <c r="G440" s="42" t="s">
        <v>14</v>
      </c>
      <c r="H440" s="97" t="s">
        <v>515</v>
      </c>
      <c r="I440" s="42"/>
      <c r="J440" s="42"/>
      <c r="K440" s="42">
        <f t="shared" si="81"/>
        <v>0</v>
      </c>
      <c r="L440" s="1"/>
      <c r="M440" s="19"/>
      <c r="N440" s="19"/>
      <c r="O440" s="19"/>
      <c r="P440" s="17">
        <f t="shared" si="82"/>
        <v>0</v>
      </c>
      <c r="Q440" s="17" t="str">
        <f t="shared" si="83"/>
        <v/>
      </c>
      <c r="R440" s="17">
        <f t="shared" si="84"/>
        <v>0</v>
      </c>
      <c r="S440" s="17">
        <f t="shared" si="85"/>
        <v>0</v>
      </c>
      <c r="T440" s="17">
        <f t="shared" si="86"/>
        <v>0</v>
      </c>
      <c r="U440" s="33">
        <v>60.548999999999999</v>
      </c>
      <c r="V440" s="34">
        <f t="shared" si="87"/>
        <v>57.521549999999998</v>
      </c>
      <c r="W440" s="17">
        <v>364</v>
      </c>
      <c r="X440" s="34">
        <f t="shared" si="88"/>
        <v>345.8</v>
      </c>
      <c r="Y440" s="17">
        <v>385</v>
      </c>
      <c r="Z440" s="17">
        <f t="shared" si="89"/>
        <v>365.75</v>
      </c>
      <c r="AA440" s="17"/>
      <c r="AB440" s="17"/>
    </row>
    <row r="441" spans="1:28" ht="14.25" customHeight="1">
      <c r="A441" s="5"/>
      <c r="B441" s="78" t="s">
        <v>763</v>
      </c>
      <c r="C441" s="68" t="s">
        <v>762</v>
      </c>
      <c r="D441" s="42">
        <v>343</v>
      </c>
      <c r="E441" s="42">
        <v>365</v>
      </c>
      <c r="F441" s="42">
        <v>370.5</v>
      </c>
      <c r="G441" s="42" t="s">
        <v>14</v>
      </c>
      <c r="H441" s="97" t="s">
        <v>513</v>
      </c>
      <c r="I441" s="42"/>
      <c r="J441" s="42"/>
      <c r="K441" s="42">
        <f t="shared" si="81"/>
        <v>0</v>
      </c>
      <c r="L441" s="1"/>
      <c r="M441" s="19"/>
      <c r="N441" s="19"/>
      <c r="O441" s="19"/>
      <c r="P441" s="17">
        <f t="shared" si="82"/>
        <v>0</v>
      </c>
      <c r="Q441" s="17" t="str">
        <f t="shared" si="83"/>
        <v/>
      </c>
      <c r="R441" s="17">
        <f t="shared" si="84"/>
        <v>0</v>
      </c>
      <c r="S441" s="17">
        <f t="shared" si="85"/>
        <v>0</v>
      </c>
      <c r="T441" s="17">
        <f t="shared" si="86"/>
        <v>0</v>
      </c>
      <c r="U441" s="33">
        <v>60.502000000000002</v>
      </c>
      <c r="V441" s="34">
        <f t="shared" si="87"/>
        <v>57.476900000000001</v>
      </c>
      <c r="W441" s="17">
        <v>365</v>
      </c>
      <c r="X441" s="34">
        <f t="shared" si="88"/>
        <v>346.75</v>
      </c>
      <c r="Y441" s="17">
        <v>390</v>
      </c>
      <c r="Z441" s="17">
        <f t="shared" si="89"/>
        <v>370.5</v>
      </c>
      <c r="AA441" s="17"/>
      <c r="AB441" s="17"/>
    </row>
    <row r="442" spans="1:28" ht="14.25" customHeight="1">
      <c r="A442" s="5"/>
      <c r="B442" s="49" t="s">
        <v>764</v>
      </c>
      <c r="C442" s="68" t="s">
        <v>761</v>
      </c>
      <c r="D442" s="42">
        <v>304</v>
      </c>
      <c r="E442" s="42">
        <v>324</v>
      </c>
      <c r="F442" s="42">
        <v>326.8</v>
      </c>
      <c r="G442" s="42" t="s">
        <v>14</v>
      </c>
      <c r="H442" s="97" t="s">
        <v>514</v>
      </c>
      <c r="I442" s="42"/>
      <c r="J442" s="42"/>
      <c r="K442" s="42">
        <f t="shared" si="81"/>
        <v>0</v>
      </c>
      <c r="L442" s="1"/>
      <c r="M442" s="19"/>
      <c r="N442" s="19"/>
      <c r="O442" s="19"/>
      <c r="P442" s="17">
        <f t="shared" si="82"/>
        <v>0</v>
      </c>
      <c r="Q442" s="17" t="str">
        <f t="shared" si="83"/>
        <v/>
      </c>
      <c r="R442" s="17">
        <f t="shared" si="84"/>
        <v>0</v>
      </c>
      <c r="S442" s="17">
        <f t="shared" si="85"/>
        <v>0</v>
      </c>
      <c r="T442" s="17">
        <f t="shared" si="86"/>
        <v>0</v>
      </c>
      <c r="U442" s="33">
        <v>60.52</v>
      </c>
      <c r="V442" s="34">
        <f t="shared" si="87"/>
        <v>57.494</v>
      </c>
      <c r="W442" s="17">
        <v>324</v>
      </c>
      <c r="X442" s="34">
        <f t="shared" si="88"/>
        <v>307.8</v>
      </c>
      <c r="Y442" s="17">
        <v>344</v>
      </c>
      <c r="Z442" s="17">
        <f t="shared" si="89"/>
        <v>326.8</v>
      </c>
      <c r="AA442" s="17"/>
      <c r="AB442" s="17"/>
    </row>
    <row r="443" spans="1:28" ht="14.25" customHeight="1">
      <c r="A443" s="5"/>
      <c r="B443" s="49" t="s">
        <v>631</v>
      </c>
      <c r="C443" s="67"/>
      <c r="D443" s="42">
        <v>274</v>
      </c>
      <c r="E443" s="42">
        <v>226</v>
      </c>
      <c r="F443" s="42">
        <v>312</v>
      </c>
      <c r="G443" s="42" t="s">
        <v>366</v>
      </c>
      <c r="H443" s="97" t="s">
        <v>17</v>
      </c>
      <c r="I443" s="42"/>
      <c r="J443" s="42"/>
      <c r="K443" s="42">
        <f t="shared" si="81"/>
        <v>0</v>
      </c>
      <c r="L443" s="1"/>
      <c r="M443" s="19"/>
      <c r="N443" s="19"/>
      <c r="O443" s="19"/>
      <c r="P443" s="17">
        <f t="shared" si="82"/>
        <v>0</v>
      </c>
      <c r="Q443" s="17" t="str">
        <f t="shared" si="83"/>
        <v/>
      </c>
      <c r="R443" s="17">
        <f t="shared" si="84"/>
        <v>0</v>
      </c>
      <c r="S443" s="17">
        <f t="shared" si="85"/>
        <v>0</v>
      </c>
      <c r="T443" s="17">
        <f t="shared" si="86"/>
        <v>0</v>
      </c>
      <c r="U443" s="33">
        <v>60.499000000000002</v>
      </c>
      <c r="V443" s="34">
        <f t="shared" si="87"/>
        <v>57.474049999999998</v>
      </c>
      <c r="W443" s="17">
        <v>226</v>
      </c>
      <c r="X443" s="34">
        <f t="shared" si="88"/>
        <v>214.7</v>
      </c>
      <c r="Y443" s="17">
        <v>239</v>
      </c>
      <c r="Z443" s="17">
        <f t="shared" si="89"/>
        <v>227.04999999999998</v>
      </c>
      <c r="AA443" s="17"/>
      <c r="AB443" s="17"/>
    </row>
    <row r="444" spans="1:28" ht="14.25" customHeight="1">
      <c r="A444" s="5"/>
      <c r="B444" s="49" t="s">
        <v>116</v>
      </c>
      <c r="C444" s="63"/>
      <c r="D444" s="42">
        <v>93</v>
      </c>
      <c r="E444" s="42">
        <v>99</v>
      </c>
      <c r="F444" s="42">
        <v>105</v>
      </c>
      <c r="G444" s="42" t="s">
        <v>14</v>
      </c>
      <c r="H444" s="97" t="s">
        <v>17</v>
      </c>
      <c r="I444" s="42"/>
      <c r="J444" s="42"/>
      <c r="K444" s="42">
        <f t="shared" si="81"/>
        <v>0</v>
      </c>
      <c r="L444" s="1"/>
      <c r="M444" s="19"/>
      <c r="N444" s="19"/>
      <c r="O444" s="19"/>
      <c r="P444" s="17">
        <f t="shared" si="82"/>
        <v>0</v>
      </c>
      <c r="Q444" s="17" t="str">
        <f t="shared" si="83"/>
        <v/>
      </c>
      <c r="R444" s="17">
        <f t="shared" si="84"/>
        <v>0</v>
      </c>
      <c r="S444" s="17">
        <f t="shared" si="85"/>
        <v>0</v>
      </c>
      <c r="T444" s="17">
        <f t="shared" si="86"/>
        <v>0</v>
      </c>
      <c r="U444" s="33">
        <v>60.497</v>
      </c>
      <c r="V444" s="34">
        <f t="shared" ref="V444:V502" si="90">U444*0.95</f>
        <v>57.472149999999999</v>
      </c>
      <c r="W444" s="17">
        <v>99</v>
      </c>
      <c r="X444" s="34">
        <f t="shared" ref="X444:X502" si="91">W444*0.95</f>
        <v>94.05</v>
      </c>
      <c r="Y444" s="17">
        <v>105</v>
      </c>
      <c r="Z444" s="17">
        <f t="shared" ref="Z444:Z502" si="92">Y444*0.95</f>
        <v>99.75</v>
      </c>
      <c r="AA444" s="17"/>
      <c r="AB444" s="17"/>
    </row>
    <row r="445" spans="1:28" ht="14.25" customHeight="1">
      <c r="A445" s="5"/>
      <c r="B445" s="49" t="s">
        <v>117</v>
      </c>
      <c r="C445" s="63"/>
      <c r="D445" s="42">
        <v>240</v>
      </c>
      <c r="E445" s="42">
        <v>255</v>
      </c>
      <c r="F445" s="42">
        <v>271</v>
      </c>
      <c r="G445" s="42" t="s">
        <v>14</v>
      </c>
      <c r="H445" s="97" t="s">
        <v>17</v>
      </c>
      <c r="I445" s="42"/>
      <c r="J445" s="42"/>
      <c r="K445" s="42">
        <f t="shared" si="81"/>
        <v>0</v>
      </c>
      <c r="L445" s="1"/>
      <c r="M445" s="19"/>
      <c r="N445" s="19"/>
      <c r="O445" s="19"/>
      <c r="P445" s="17">
        <f t="shared" si="82"/>
        <v>0</v>
      </c>
      <c r="Q445" s="17" t="str">
        <f t="shared" si="83"/>
        <v/>
      </c>
      <c r="R445" s="17">
        <f t="shared" si="84"/>
        <v>0</v>
      </c>
      <c r="S445" s="17">
        <f t="shared" si="85"/>
        <v>0</v>
      </c>
      <c r="T445" s="17">
        <f t="shared" si="86"/>
        <v>0</v>
      </c>
      <c r="U445" s="33">
        <v>60.500999999999998</v>
      </c>
      <c r="V445" s="34">
        <f t="shared" si="90"/>
        <v>57.475949999999997</v>
      </c>
      <c r="W445" s="17">
        <v>255</v>
      </c>
      <c r="X445" s="34">
        <f t="shared" si="91"/>
        <v>242.25</v>
      </c>
      <c r="Y445" s="17">
        <v>271</v>
      </c>
      <c r="Z445" s="17">
        <f t="shared" si="92"/>
        <v>257.45</v>
      </c>
      <c r="AA445" s="17"/>
      <c r="AB445" s="17"/>
    </row>
    <row r="446" spans="1:28" ht="14.25" customHeight="1">
      <c r="A446" s="5"/>
      <c r="B446" s="49" t="s">
        <v>1069</v>
      </c>
      <c r="C446" s="63"/>
      <c r="D446" s="42">
        <v>65</v>
      </c>
      <c r="E446" s="42">
        <v>69</v>
      </c>
      <c r="F446" s="42">
        <v>73</v>
      </c>
      <c r="G446" s="42" t="s">
        <v>14</v>
      </c>
      <c r="H446" s="97" t="s">
        <v>17</v>
      </c>
      <c r="I446" s="42"/>
      <c r="J446" s="42"/>
      <c r="K446" s="42">
        <f t="shared" ref="K446:K503" si="93">IF($R$5&gt;30000,D446*J446,IF(AND($S$5&gt;15000),E446*J446,F446*J446))</f>
        <v>0</v>
      </c>
      <c r="L446" s="1"/>
      <c r="M446" s="19"/>
      <c r="N446" s="19"/>
      <c r="O446" s="19"/>
      <c r="P446" s="17">
        <f t="shared" ref="P446:P503" si="94">J446*M446</f>
        <v>0</v>
      </c>
      <c r="Q446" s="17" t="str">
        <f t="shared" ref="Q446:Q503" si="95">IF(I446&gt;1.01,J446/I446*0.21,"")</f>
        <v/>
      </c>
      <c r="R446" s="17">
        <f t="shared" ref="R446:R503" si="96">J446*D446</f>
        <v>0</v>
      </c>
      <c r="S446" s="17">
        <f t="shared" ref="S446:S503" si="97">J446*E446</f>
        <v>0</v>
      </c>
      <c r="T446" s="17">
        <f t="shared" ref="T446:T503" si="98">Y446*J446</f>
        <v>0</v>
      </c>
      <c r="U446" s="33">
        <v>60.527000000000001</v>
      </c>
      <c r="V446" s="34">
        <f t="shared" si="90"/>
        <v>57.50065</v>
      </c>
      <c r="W446" s="17">
        <v>69</v>
      </c>
      <c r="X446" s="34">
        <f t="shared" si="91"/>
        <v>65.55</v>
      </c>
      <c r="Y446" s="17">
        <v>73</v>
      </c>
      <c r="Z446" s="17">
        <f t="shared" si="92"/>
        <v>69.349999999999994</v>
      </c>
      <c r="AA446" s="17"/>
      <c r="AB446" s="17"/>
    </row>
    <row r="447" spans="1:28" ht="14.25" customHeight="1">
      <c r="A447" s="5"/>
      <c r="B447" s="49" t="s">
        <v>1070</v>
      </c>
      <c r="C447" s="63"/>
      <c r="D447" s="42">
        <v>219</v>
      </c>
      <c r="E447" s="42">
        <v>234</v>
      </c>
      <c r="F447" s="42">
        <v>247</v>
      </c>
      <c r="G447" s="42" t="s">
        <v>14</v>
      </c>
      <c r="H447" s="97" t="s">
        <v>17</v>
      </c>
      <c r="I447" s="42"/>
      <c r="J447" s="42"/>
      <c r="K447" s="42">
        <f t="shared" si="93"/>
        <v>0</v>
      </c>
      <c r="L447" s="1"/>
      <c r="M447" s="19"/>
      <c r="N447" s="19"/>
      <c r="O447" s="19"/>
      <c r="P447" s="17">
        <f t="shared" si="94"/>
        <v>0</v>
      </c>
      <c r="Q447" s="17" t="str">
        <f t="shared" si="95"/>
        <v/>
      </c>
      <c r="R447" s="17">
        <f t="shared" si="96"/>
        <v>0</v>
      </c>
      <c r="S447" s="17">
        <f t="shared" si="97"/>
        <v>0</v>
      </c>
      <c r="T447" s="17">
        <f t="shared" si="98"/>
        <v>0</v>
      </c>
      <c r="U447" s="33">
        <v>60.526000000000003</v>
      </c>
      <c r="V447" s="34">
        <f t="shared" si="90"/>
        <v>57.499699999999997</v>
      </c>
      <c r="W447" s="17">
        <v>234</v>
      </c>
      <c r="X447" s="34">
        <f t="shared" si="91"/>
        <v>222.29999999999998</v>
      </c>
      <c r="Y447" s="17">
        <v>247</v>
      </c>
      <c r="Z447" s="17">
        <f t="shared" si="92"/>
        <v>234.64999999999998</v>
      </c>
      <c r="AA447" s="17"/>
      <c r="AB447" s="17"/>
    </row>
    <row r="448" spans="1:28" ht="14.25" customHeight="1">
      <c r="A448" s="5"/>
      <c r="B448" s="49" t="s">
        <v>368</v>
      </c>
      <c r="C448" s="63"/>
      <c r="D448" s="42">
        <v>108</v>
      </c>
      <c r="E448" s="42">
        <v>71</v>
      </c>
      <c r="F448" s="42">
        <v>123</v>
      </c>
      <c r="G448" s="42" t="s">
        <v>366</v>
      </c>
      <c r="H448" s="97" t="s">
        <v>17</v>
      </c>
      <c r="I448" s="42"/>
      <c r="J448" s="42"/>
      <c r="K448" s="42">
        <f t="shared" si="93"/>
        <v>0</v>
      </c>
      <c r="L448" s="1"/>
      <c r="M448" s="19"/>
      <c r="N448" s="19"/>
      <c r="O448" s="19"/>
      <c r="P448" s="17">
        <f t="shared" si="94"/>
        <v>0</v>
      </c>
      <c r="Q448" s="17" t="str">
        <f t="shared" si="95"/>
        <v/>
      </c>
      <c r="R448" s="17">
        <f t="shared" si="96"/>
        <v>0</v>
      </c>
      <c r="S448" s="17">
        <f t="shared" si="97"/>
        <v>0</v>
      </c>
      <c r="T448" s="17">
        <f t="shared" si="98"/>
        <v>0</v>
      </c>
      <c r="U448" s="33">
        <v>60.496000000000002</v>
      </c>
      <c r="V448" s="34">
        <f t="shared" si="90"/>
        <v>57.471199999999996</v>
      </c>
      <c r="W448" s="17">
        <v>71</v>
      </c>
      <c r="X448" s="34">
        <f t="shared" si="91"/>
        <v>67.45</v>
      </c>
      <c r="Y448" s="17">
        <v>75</v>
      </c>
      <c r="Z448" s="17">
        <f t="shared" si="92"/>
        <v>71.25</v>
      </c>
      <c r="AA448" s="17"/>
      <c r="AB448" s="17"/>
    </row>
    <row r="449" spans="1:28" ht="14.25" customHeight="1">
      <c r="A449" s="5"/>
      <c r="B449" s="49" t="s">
        <v>369</v>
      </c>
      <c r="C449" s="63"/>
      <c r="D449" s="42">
        <v>315</v>
      </c>
      <c r="E449" s="42">
        <v>258</v>
      </c>
      <c r="F449" s="42">
        <v>360</v>
      </c>
      <c r="G449" s="42" t="s">
        <v>366</v>
      </c>
      <c r="H449" s="97" t="s">
        <v>17</v>
      </c>
      <c r="I449" s="42"/>
      <c r="J449" s="42"/>
      <c r="K449" s="42">
        <f t="shared" si="93"/>
        <v>0</v>
      </c>
      <c r="L449" s="1"/>
      <c r="M449" s="19"/>
      <c r="N449" s="19"/>
      <c r="O449" s="19"/>
      <c r="P449" s="17">
        <f t="shared" si="94"/>
        <v>0</v>
      </c>
      <c r="Q449" s="17" t="str">
        <f t="shared" si="95"/>
        <v/>
      </c>
      <c r="R449" s="17">
        <f t="shared" si="96"/>
        <v>0</v>
      </c>
      <c r="S449" s="17">
        <f t="shared" si="97"/>
        <v>0</v>
      </c>
      <c r="T449" s="17">
        <f t="shared" si="98"/>
        <v>0</v>
      </c>
      <c r="U449" s="33">
        <v>60.523000000000003</v>
      </c>
      <c r="V449" s="34">
        <f t="shared" si="90"/>
        <v>57.496850000000002</v>
      </c>
      <c r="W449" s="17">
        <v>258</v>
      </c>
      <c r="X449" s="34">
        <f t="shared" si="91"/>
        <v>245.1</v>
      </c>
      <c r="Y449" s="17">
        <v>273</v>
      </c>
      <c r="Z449" s="17">
        <f t="shared" si="92"/>
        <v>259.34999999999997</v>
      </c>
      <c r="AA449" s="17"/>
      <c r="AB449" s="17"/>
    </row>
    <row r="450" spans="1:28" ht="14.25" customHeight="1">
      <c r="A450" s="5"/>
      <c r="B450" s="49" t="s">
        <v>118</v>
      </c>
      <c r="C450" s="63"/>
      <c r="D450" s="42">
        <v>117</v>
      </c>
      <c r="E450" s="42">
        <v>114</v>
      </c>
      <c r="F450" s="42">
        <v>134</v>
      </c>
      <c r="G450" s="42" t="s">
        <v>14</v>
      </c>
      <c r="H450" s="97" t="s">
        <v>17</v>
      </c>
      <c r="I450" s="42"/>
      <c r="J450" s="42"/>
      <c r="K450" s="42">
        <f t="shared" si="93"/>
        <v>0</v>
      </c>
      <c r="L450" s="1"/>
      <c r="M450" s="19"/>
      <c r="N450" s="19"/>
      <c r="O450" s="19"/>
      <c r="P450" s="17">
        <f t="shared" si="94"/>
        <v>0</v>
      </c>
      <c r="Q450" s="17" t="str">
        <f t="shared" si="95"/>
        <v/>
      </c>
      <c r="R450" s="17">
        <f t="shared" si="96"/>
        <v>0</v>
      </c>
      <c r="S450" s="17">
        <f t="shared" si="97"/>
        <v>0</v>
      </c>
      <c r="T450" s="17">
        <f t="shared" si="98"/>
        <v>0</v>
      </c>
      <c r="U450" s="33">
        <v>60.497999999999998</v>
      </c>
      <c r="V450" s="34">
        <f t="shared" si="90"/>
        <v>57.473099999999995</v>
      </c>
      <c r="W450" s="17">
        <v>114</v>
      </c>
      <c r="X450" s="34">
        <f t="shared" si="91"/>
        <v>108.3</v>
      </c>
      <c r="Y450" s="17">
        <v>120</v>
      </c>
      <c r="Z450" s="17">
        <f t="shared" si="92"/>
        <v>114</v>
      </c>
      <c r="AA450" s="17"/>
      <c r="AB450" s="17"/>
    </row>
    <row r="451" spans="1:28" ht="14.25" customHeight="1">
      <c r="A451" s="5"/>
      <c r="B451" s="49" t="s">
        <v>120</v>
      </c>
      <c r="C451" s="63"/>
      <c r="D451" s="42">
        <v>139</v>
      </c>
      <c r="E451" s="42">
        <v>149</v>
      </c>
      <c r="F451" s="42">
        <v>156</v>
      </c>
      <c r="G451" s="42" t="s">
        <v>14</v>
      </c>
      <c r="H451" s="97" t="s">
        <v>17</v>
      </c>
      <c r="I451" s="42"/>
      <c r="J451" s="42"/>
      <c r="K451" s="42">
        <f t="shared" si="93"/>
        <v>0</v>
      </c>
      <c r="L451" s="1"/>
      <c r="M451" s="19"/>
      <c r="N451" s="19"/>
      <c r="O451" s="19"/>
      <c r="P451" s="17">
        <f t="shared" si="94"/>
        <v>0</v>
      </c>
      <c r="Q451" s="17" t="str">
        <f t="shared" si="95"/>
        <v/>
      </c>
      <c r="R451" s="17">
        <f t="shared" si="96"/>
        <v>0</v>
      </c>
      <c r="S451" s="17">
        <f t="shared" si="97"/>
        <v>0</v>
      </c>
      <c r="T451" s="17">
        <f t="shared" si="98"/>
        <v>0</v>
      </c>
      <c r="U451" s="33">
        <v>60.524000000000001</v>
      </c>
      <c r="V451" s="34">
        <f t="shared" si="90"/>
        <v>57.497799999999998</v>
      </c>
      <c r="W451" s="17">
        <v>149</v>
      </c>
      <c r="X451" s="34">
        <f t="shared" si="91"/>
        <v>141.54999999999998</v>
      </c>
      <c r="Y451" s="17">
        <v>156</v>
      </c>
      <c r="Z451" s="17">
        <f t="shared" si="92"/>
        <v>148.19999999999999</v>
      </c>
      <c r="AA451" s="17"/>
      <c r="AB451" s="17"/>
    </row>
    <row r="452" spans="1:28" ht="14.25" customHeight="1">
      <c r="A452" s="5"/>
      <c r="B452" s="49" t="s">
        <v>394</v>
      </c>
      <c r="C452" s="63"/>
      <c r="D452" s="42">
        <v>148</v>
      </c>
      <c r="E452" s="42">
        <v>158</v>
      </c>
      <c r="F452" s="42">
        <v>167</v>
      </c>
      <c r="G452" s="42" t="s">
        <v>14</v>
      </c>
      <c r="H452" s="97" t="s">
        <v>17</v>
      </c>
      <c r="I452" s="42"/>
      <c r="J452" s="42"/>
      <c r="K452" s="42">
        <f t="shared" si="93"/>
        <v>0</v>
      </c>
      <c r="L452" s="1"/>
      <c r="M452" s="19"/>
      <c r="N452" s="19"/>
      <c r="O452" s="19"/>
      <c r="P452" s="17">
        <f t="shared" si="94"/>
        <v>0</v>
      </c>
      <c r="Q452" s="17" t="str">
        <f t="shared" si="95"/>
        <v/>
      </c>
      <c r="R452" s="17">
        <f t="shared" si="96"/>
        <v>0</v>
      </c>
      <c r="S452" s="17">
        <f t="shared" si="97"/>
        <v>0</v>
      </c>
      <c r="T452" s="17">
        <f t="shared" si="98"/>
        <v>0</v>
      </c>
      <c r="U452" s="33">
        <v>60.524999999999999</v>
      </c>
      <c r="V452" s="34">
        <f t="shared" si="90"/>
        <v>57.498749999999994</v>
      </c>
      <c r="W452" s="17">
        <v>158</v>
      </c>
      <c r="X452" s="34">
        <f t="shared" si="91"/>
        <v>150.1</v>
      </c>
      <c r="Y452" s="17">
        <v>167</v>
      </c>
      <c r="Z452" s="17">
        <f t="shared" si="92"/>
        <v>158.65</v>
      </c>
      <c r="AA452" s="17"/>
      <c r="AB452" s="17"/>
    </row>
    <row r="453" spans="1:28" ht="14.25" customHeight="1">
      <c r="A453" s="5"/>
      <c r="B453" s="49" t="s">
        <v>849</v>
      </c>
      <c r="C453" s="63"/>
      <c r="D453" s="42">
        <v>228</v>
      </c>
      <c r="E453" s="42">
        <v>244</v>
      </c>
      <c r="F453" s="42">
        <v>258</v>
      </c>
      <c r="G453" s="42" t="s">
        <v>366</v>
      </c>
      <c r="H453" s="97" t="s">
        <v>17</v>
      </c>
      <c r="I453" s="42"/>
      <c r="J453" s="42"/>
      <c r="K453" s="42">
        <f t="shared" si="93"/>
        <v>0</v>
      </c>
      <c r="L453" s="1"/>
      <c r="M453" s="19"/>
      <c r="N453" s="19"/>
      <c r="O453" s="19"/>
      <c r="P453" s="17">
        <f t="shared" si="94"/>
        <v>0</v>
      </c>
      <c r="Q453" s="17" t="str">
        <f t="shared" si="95"/>
        <v/>
      </c>
      <c r="R453" s="17">
        <f t="shared" si="96"/>
        <v>0</v>
      </c>
      <c r="S453" s="17">
        <f t="shared" si="97"/>
        <v>0</v>
      </c>
      <c r="T453" s="17">
        <f t="shared" si="98"/>
        <v>0</v>
      </c>
      <c r="U453" s="33">
        <v>60.5</v>
      </c>
      <c r="V453" s="34">
        <f t="shared" si="90"/>
        <v>57.474999999999994</v>
      </c>
      <c r="W453" s="17">
        <v>244</v>
      </c>
      <c r="X453" s="34">
        <f t="shared" si="91"/>
        <v>231.79999999999998</v>
      </c>
      <c r="Y453" s="17">
        <v>258</v>
      </c>
      <c r="Z453" s="17">
        <f t="shared" si="92"/>
        <v>245.1</v>
      </c>
      <c r="AA453" s="17"/>
      <c r="AB453" s="17"/>
    </row>
    <row r="454" spans="1:28" ht="14.25" customHeight="1">
      <c r="A454" s="5"/>
      <c r="B454" s="49" t="s">
        <v>114</v>
      </c>
      <c r="C454" s="63"/>
      <c r="D454" s="42">
        <v>443</v>
      </c>
      <c r="E454" s="42">
        <v>474</v>
      </c>
      <c r="F454" s="42">
        <v>499</v>
      </c>
      <c r="G454" s="42" t="s">
        <v>14</v>
      </c>
      <c r="H454" s="97" t="s">
        <v>192</v>
      </c>
      <c r="I454" s="42"/>
      <c r="J454" s="42"/>
      <c r="K454" s="42">
        <f t="shared" si="93"/>
        <v>0</v>
      </c>
      <c r="L454" s="1"/>
      <c r="M454" s="19"/>
      <c r="N454" s="19"/>
      <c r="O454" s="19"/>
      <c r="P454" s="17">
        <f t="shared" si="94"/>
        <v>0</v>
      </c>
      <c r="Q454" s="17" t="str">
        <f t="shared" si="95"/>
        <v/>
      </c>
      <c r="R454" s="17">
        <f t="shared" si="96"/>
        <v>0</v>
      </c>
      <c r="S454" s="17">
        <f t="shared" si="97"/>
        <v>0</v>
      </c>
      <c r="T454" s="17">
        <f t="shared" si="98"/>
        <v>0</v>
      </c>
      <c r="U454" s="33">
        <v>60.506</v>
      </c>
      <c r="V454" s="34">
        <f t="shared" si="90"/>
        <v>57.480699999999999</v>
      </c>
      <c r="W454" s="17">
        <v>474</v>
      </c>
      <c r="X454" s="34">
        <f t="shared" si="91"/>
        <v>450.29999999999995</v>
      </c>
      <c r="Y454" s="17">
        <v>499</v>
      </c>
      <c r="Z454" s="17">
        <f t="shared" si="92"/>
        <v>474.04999999999995</v>
      </c>
      <c r="AA454" s="17"/>
      <c r="AB454" s="17"/>
    </row>
    <row r="455" spans="1:28" ht="14.25" customHeight="1">
      <c r="A455" s="5"/>
      <c r="B455" s="49" t="s">
        <v>112</v>
      </c>
      <c r="C455" s="63"/>
      <c r="D455" s="42">
        <v>228</v>
      </c>
      <c r="E455" s="42">
        <v>244</v>
      </c>
      <c r="F455" s="42">
        <v>258</v>
      </c>
      <c r="G455" s="42" t="s">
        <v>14</v>
      </c>
      <c r="H455" s="97" t="s">
        <v>192</v>
      </c>
      <c r="I455" s="42"/>
      <c r="J455" s="42"/>
      <c r="K455" s="42">
        <f t="shared" si="93"/>
        <v>0</v>
      </c>
      <c r="L455" s="1"/>
      <c r="M455" s="19"/>
      <c r="N455" s="19"/>
      <c r="O455" s="19"/>
      <c r="P455" s="17">
        <f t="shared" si="94"/>
        <v>0</v>
      </c>
      <c r="Q455" s="17" t="str">
        <f t="shared" si="95"/>
        <v/>
      </c>
      <c r="R455" s="17">
        <f t="shared" si="96"/>
        <v>0</v>
      </c>
      <c r="S455" s="17">
        <f t="shared" si="97"/>
        <v>0</v>
      </c>
      <c r="T455" s="17">
        <f t="shared" si="98"/>
        <v>0</v>
      </c>
      <c r="U455" s="33">
        <v>60.505000000000003</v>
      </c>
      <c r="V455" s="34">
        <f t="shared" si="90"/>
        <v>57.479750000000003</v>
      </c>
      <c r="W455" s="17">
        <v>244</v>
      </c>
      <c r="X455" s="34">
        <f t="shared" si="91"/>
        <v>231.79999999999998</v>
      </c>
      <c r="Y455" s="17">
        <v>258</v>
      </c>
      <c r="Z455" s="17">
        <f t="shared" si="92"/>
        <v>245.1</v>
      </c>
      <c r="AA455" s="17"/>
      <c r="AB455" s="17"/>
    </row>
    <row r="456" spans="1:28" ht="14.25" customHeight="1">
      <c r="A456" s="5"/>
      <c r="B456" s="49" t="s">
        <v>313</v>
      </c>
      <c r="C456" s="66"/>
      <c r="D456" s="42">
        <v>2956</v>
      </c>
      <c r="E456" s="42">
        <v>3163</v>
      </c>
      <c r="F456" s="42">
        <v>3333</v>
      </c>
      <c r="G456" s="42" t="s">
        <v>14</v>
      </c>
      <c r="H456" s="97" t="s">
        <v>192</v>
      </c>
      <c r="I456" s="42"/>
      <c r="J456" s="42"/>
      <c r="K456" s="42">
        <f t="shared" si="93"/>
        <v>0</v>
      </c>
      <c r="L456" s="1"/>
      <c r="M456" s="19"/>
      <c r="N456" s="19"/>
      <c r="O456" s="19"/>
      <c r="P456" s="17">
        <f t="shared" si="94"/>
        <v>0</v>
      </c>
      <c r="Q456" s="17" t="str">
        <f t="shared" si="95"/>
        <v/>
      </c>
      <c r="R456" s="17">
        <f t="shared" si="96"/>
        <v>0</v>
      </c>
      <c r="S456" s="17">
        <f t="shared" si="97"/>
        <v>0</v>
      </c>
      <c r="T456" s="17">
        <f t="shared" si="98"/>
        <v>0</v>
      </c>
      <c r="U456" s="33">
        <v>60.518999999999998</v>
      </c>
      <c r="V456" s="34">
        <f t="shared" si="90"/>
        <v>57.493049999999997</v>
      </c>
      <c r="W456" s="17">
        <v>3163</v>
      </c>
      <c r="X456" s="34">
        <f t="shared" si="91"/>
        <v>3004.85</v>
      </c>
      <c r="Y456" s="17">
        <v>3333</v>
      </c>
      <c r="Z456" s="17">
        <f t="shared" si="92"/>
        <v>3166.35</v>
      </c>
      <c r="AA456" s="17"/>
      <c r="AB456" s="17"/>
    </row>
    <row r="457" spans="1:28" ht="14.25" customHeight="1">
      <c r="A457" s="5"/>
      <c r="B457" s="49" t="s">
        <v>760</v>
      </c>
      <c r="C457" s="68" t="s">
        <v>761</v>
      </c>
      <c r="D457" s="42">
        <v>303</v>
      </c>
      <c r="E457" s="42">
        <v>323</v>
      </c>
      <c r="F457" s="42">
        <v>343</v>
      </c>
      <c r="G457" s="42" t="s">
        <v>14</v>
      </c>
      <c r="H457" s="97" t="s">
        <v>192</v>
      </c>
      <c r="I457" s="42"/>
      <c r="J457" s="42"/>
      <c r="K457" s="42">
        <f t="shared" si="93"/>
        <v>0</v>
      </c>
      <c r="L457" s="1"/>
      <c r="M457" s="19"/>
      <c r="N457" s="19"/>
      <c r="O457" s="19"/>
      <c r="P457" s="17">
        <f t="shared" si="94"/>
        <v>0</v>
      </c>
      <c r="Q457" s="17" t="str">
        <f t="shared" si="95"/>
        <v/>
      </c>
      <c r="R457" s="17">
        <f t="shared" si="96"/>
        <v>0</v>
      </c>
      <c r="S457" s="17">
        <f t="shared" si="97"/>
        <v>0</v>
      </c>
      <c r="T457" s="17">
        <f t="shared" si="98"/>
        <v>0</v>
      </c>
      <c r="U457" s="33">
        <v>60.503999999999998</v>
      </c>
      <c r="V457" s="34">
        <f t="shared" si="90"/>
        <v>57.478799999999993</v>
      </c>
      <c r="W457" s="17">
        <v>323</v>
      </c>
      <c r="X457" s="34">
        <f t="shared" si="91"/>
        <v>306.84999999999997</v>
      </c>
      <c r="Y457" s="17">
        <v>343</v>
      </c>
      <c r="Z457" s="17">
        <f t="shared" si="92"/>
        <v>325.84999999999997</v>
      </c>
      <c r="AA457" s="17"/>
      <c r="AB457" s="17"/>
    </row>
    <row r="458" spans="1:28" ht="14.25" customHeight="1">
      <c r="A458" s="5"/>
      <c r="B458" s="49" t="s">
        <v>119</v>
      </c>
      <c r="C458" s="67"/>
      <c r="D458" s="42">
        <v>238</v>
      </c>
      <c r="E458" s="42">
        <v>255</v>
      </c>
      <c r="F458" s="42">
        <v>271</v>
      </c>
      <c r="G458" s="42" t="s">
        <v>14</v>
      </c>
      <c r="H458" s="97" t="s">
        <v>17</v>
      </c>
      <c r="I458" s="42"/>
      <c r="J458" s="42"/>
      <c r="K458" s="42">
        <f t="shared" si="93"/>
        <v>0</v>
      </c>
      <c r="L458" s="1"/>
      <c r="M458" s="19"/>
      <c r="N458" s="19"/>
      <c r="O458" s="19"/>
      <c r="P458" s="17">
        <f t="shared" si="94"/>
        <v>0</v>
      </c>
      <c r="Q458" s="17" t="str">
        <f t="shared" si="95"/>
        <v/>
      </c>
      <c r="R458" s="17">
        <f t="shared" si="96"/>
        <v>0</v>
      </c>
      <c r="S458" s="17">
        <f t="shared" si="97"/>
        <v>0</v>
      </c>
      <c r="T458" s="17">
        <f t="shared" si="98"/>
        <v>0</v>
      </c>
      <c r="U458" s="33">
        <v>60.591999999999999</v>
      </c>
      <c r="V458" s="34">
        <f t="shared" si="90"/>
        <v>57.562399999999997</v>
      </c>
      <c r="W458" s="17">
        <v>255</v>
      </c>
      <c r="X458" s="34">
        <f t="shared" si="91"/>
        <v>242.25</v>
      </c>
      <c r="Y458" s="17">
        <v>271</v>
      </c>
      <c r="Z458" s="17">
        <f t="shared" si="92"/>
        <v>257.45</v>
      </c>
      <c r="AA458" s="17"/>
      <c r="AB458" s="17"/>
    </row>
    <row r="459" spans="1:28" ht="14.25" customHeight="1">
      <c r="A459" s="5"/>
      <c r="B459" s="49" t="s">
        <v>121</v>
      </c>
      <c r="C459" s="63"/>
      <c r="D459" s="42">
        <v>167</v>
      </c>
      <c r="E459" s="42">
        <v>178</v>
      </c>
      <c r="F459" s="42">
        <v>188</v>
      </c>
      <c r="G459" s="42" t="s">
        <v>14</v>
      </c>
      <c r="H459" s="97" t="s">
        <v>17</v>
      </c>
      <c r="I459" s="42"/>
      <c r="J459" s="42"/>
      <c r="K459" s="42">
        <f t="shared" si="93"/>
        <v>0</v>
      </c>
      <c r="L459" s="1"/>
      <c r="M459" s="19"/>
      <c r="N459" s="19"/>
      <c r="O459" s="19"/>
      <c r="P459" s="17">
        <f t="shared" si="94"/>
        <v>0</v>
      </c>
      <c r="Q459" s="17" t="str">
        <f t="shared" si="95"/>
        <v/>
      </c>
      <c r="R459" s="17">
        <f t="shared" si="96"/>
        <v>0</v>
      </c>
      <c r="S459" s="17">
        <f t="shared" si="97"/>
        <v>0</v>
      </c>
      <c r="T459" s="17">
        <f t="shared" si="98"/>
        <v>0</v>
      </c>
      <c r="U459" s="33">
        <v>60.594999999999999</v>
      </c>
      <c r="V459" s="34">
        <f t="shared" si="90"/>
        <v>57.565249999999999</v>
      </c>
      <c r="W459" s="17">
        <v>178</v>
      </c>
      <c r="X459" s="34">
        <f t="shared" si="91"/>
        <v>169.1</v>
      </c>
      <c r="Y459" s="17">
        <v>188</v>
      </c>
      <c r="Z459" s="17">
        <f t="shared" si="92"/>
        <v>178.6</v>
      </c>
      <c r="AA459" s="17"/>
      <c r="AB459" s="17"/>
    </row>
    <row r="460" spans="1:28" ht="14.25" customHeight="1">
      <c r="A460" s="5"/>
      <c r="B460" s="49" t="s">
        <v>759</v>
      </c>
      <c r="C460" s="63"/>
      <c r="D460" s="42">
        <v>1536</v>
      </c>
      <c r="E460" s="42">
        <v>1643</v>
      </c>
      <c r="F460" s="42">
        <v>1645.3999999999999</v>
      </c>
      <c r="G460" s="42" t="s">
        <v>14</v>
      </c>
      <c r="H460" s="97" t="s">
        <v>17</v>
      </c>
      <c r="I460" s="42"/>
      <c r="J460" s="42"/>
      <c r="K460" s="42">
        <f t="shared" si="93"/>
        <v>0</v>
      </c>
      <c r="L460" s="1"/>
      <c r="M460" s="19"/>
      <c r="N460" s="19"/>
      <c r="O460" s="19"/>
      <c r="P460" s="17">
        <f t="shared" si="94"/>
        <v>0</v>
      </c>
      <c r="Q460" s="17" t="str">
        <f t="shared" si="95"/>
        <v/>
      </c>
      <c r="R460" s="17">
        <f t="shared" si="96"/>
        <v>0</v>
      </c>
      <c r="S460" s="17">
        <f t="shared" si="97"/>
        <v>0</v>
      </c>
      <c r="T460" s="17">
        <f t="shared" si="98"/>
        <v>0</v>
      </c>
      <c r="U460" s="33">
        <v>60.503</v>
      </c>
      <c r="V460" s="34">
        <f t="shared" si="90"/>
        <v>57.477849999999997</v>
      </c>
      <c r="W460" s="17">
        <v>1643</v>
      </c>
      <c r="X460" s="34">
        <f t="shared" si="91"/>
        <v>1560.85</v>
      </c>
      <c r="Y460" s="17">
        <v>1732</v>
      </c>
      <c r="Z460" s="17">
        <f t="shared" si="92"/>
        <v>1645.3999999999999</v>
      </c>
      <c r="AA460" s="17"/>
      <c r="AB460" s="17"/>
    </row>
    <row r="461" spans="1:28" ht="14.25" customHeight="1">
      <c r="A461" s="5"/>
      <c r="B461" s="49" t="s">
        <v>449</v>
      </c>
      <c r="C461" s="63"/>
      <c r="D461" s="42">
        <v>1728</v>
      </c>
      <c r="E461" s="42">
        <v>1849</v>
      </c>
      <c r="F461" s="42">
        <v>1857.25</v>
      </c>
      <c r="G461" s="42" t="s">
        <v>14</v>
      </c>
      <c r="H461" s="97" t="s">
        <v>17</v>
      </c>
      <c r="I461" s="42"/>
      <c r="J461" s="42"/>
      <c r="K461" s="42">
        <f t="shared" si="93"/>
        <v>0</v>
      </c>
      <c r="L461" s="1"/>
      <c r="M461" s="19"/>
      <c r="N461" s="19"/>
      <c r="O461" s="19"/>
      <c r="P461" s="17">
        <f t="shared" si="94"/>
        <v>0</v>
      </c>
      <c r="Q461" s="17" t="str">
        <f t="shared" si="95"/>
        <v/>
      </c>
      <c r="R461" s="17">
        <f t="shared" si="96"/>
        <v>0</v>
      </c>
      <c r="S461" s="17">
        <f t="shared" si="97"/>
        <v>0</v>
      </c>
      <c r="T461" s="17">
        <f t="shared" si="98"/>
        <v>0</v>
      </c>
      <c r="U461" s="33">
        <v>60.606999999999999</v>
      </c>
      <c r="V461" s="34">
        <f t="shared" si="90"/>
        <v>57.576649999999994</v>
      </c>
      <c r="W461" s="17">
        <v>1849</v>
      </c>
      <c r="X461" s="34">
        <f t="shared" si="91"/>
        <v>1756.55</v>
      </c>
      <c r="Y461" s="17">
        <v>1955</v>
      </c>
      <c r="Z461" s="17">
        <f t="shared" si="92"/>
        <v>1857.25</v>
      </c>
      <c r="AA461" s="17"/>
      <c r="AB461" s="17"/>
    </row>
    <row r="462" spans="1:28" ht="14.25" customHeight="1">
      <c r="A462" s="5"/>
      <c r="B462" s="49" t="s">
        <v>365</v>
      </c>
      <c r="C462" s="63"/>
      <c r="D462" s="42">
        <v>282</v>
      </c>
      <c r="E462" s="42">
        <v>302</v>
      </c>
      <c r="F462" s="42">
        <v>320</v>
      </c>
      <c r="G462" s="42" t="s">
        <v>366</v>
      </c>
      <c r="H462" s="97" t="s">
        <v>17</v>
      </c>
      <c r="I462" s="42"/>
      <c r="J462" s="42"/>
      <c r="K462" s="42">
        <f t="shared" si="93"/>
        <v>0</v>
      </c>
      <c r="L462" s="1"/>
      <c r="M462" s="19"/>
      <c r="N462" s="19"/>
      <c r="O462" s="19"/>
      <c r="P462" s="17">
        <f t="shared" si="94"/>
        <v>0</v>
      </c>
      <c r="Q462" s="17" t="str">
        <f t="shared" si="95"/>
        <v/>
      </c>
      <c r="R462" s="17">
        <f t="shared" si="96"/>
        <v>0</v>
      </c>
      <c r="S462" s="17">
        <f t="shared" si="97"/>
        <v>0</v>
      </c>
      <c r="T462" s="17">
        <f t="shared" si="98"/>
        <v>0</v>
      </c>
      <c r="U462" s="33">
        <v>60.581000000000003</v>
      </c>
      <c r="V462" s="34">
        <f t="shared" si="90"/>
        <v>57.551949999999998</v>
      </c>
      <c r="W462" s="17">
        <v>302</v>
      </c>
      <c r="X462" s="34">
        <f t="shared" si="91"/>
        <v>286.89999999999998</v>
      </c>
      <c r="Y462" s="17">
        <v>320</v>
      </c>
      <c r="Z462" s="17">
        <f t="shared" si="92"/>
        <v>304</v>
      </c>
      <c r="AA462" s="17"/>
      <c r="AB462" s="17"/>
    </row>
    <row r="463" spans="1:28" ht="14.25" customHeight="1">
      <c r="A463" s="5"/>
      <c r="B463" s="49" t="s">
        <v>632</v>
      </c>
      <c r="C463" s="63"/>
      <c r="D463" s="42">
        <v>1126</v>
      </c>
      <c r="E463" s="42">
        <v>1204</v>
      </c>
      <c r="F463" s="42">
        <v>1204.5999999999999</v>
      </c>
      <c r="G463" s="42" t="s">
        <v>14</v>
      </c>
      <c r="H463" s="97" t="s">
        <v>17</v>
      </c>
      <c r="I463" s="42"/>
      <c r="J463" s="42"/>
      <c r="K463" s="42">
        <f t="shared" si="93"/>
        <v>0</v>
      </c>
      <c r="L463" s="1"/>
      <c r="M463" s="19"/>
      <c r="N463" s="19"/>
      <c r="O463" s="19"/>
      <c r="P463" s="17">
        <f t="shared" si="94"/>
        <v>0</v>
      </c>
      <c r="Q463" s="17" t="str">
        <f t="shared" si="95"/>
        <v/>
      </c>
      <c r="R463" s="17">
        <f t="shared" si="96"/>
        <v>0</v>
      </c>
      <c r="S463" s="17">
        <f t="shared" si="97"/>
        <v>0</v>
      </c>
      <c r="T463" s="17">
        <f t="shared" si="98"/>
        <v>0</v>
      </c>
      <c r="U463" s="33">
        <v>60.561</v>
      </c>
      <c r="V463" s="34">
        <f t="shared" si="90"/>
        <v>57.53295</v>
      </c>
      <c r="W463" s="17">
        <v>1204</v>
      </c>
      <c r="X463" s="34">
        <f t="shared" si="91"/>
        <v>1143.8</v>
      </c>
      <c r="Y463" s="17">
        <v>1268</v>
      </c>
      <c r="Z463" s="17">
        <f t="shared" si="92"/>
        <v>1204.5999999999999</v>
      </c>
      <c r="AA463" s="17"/>
      <c r="AB463" s="17"/>
    </row>
    <row r="464" spans="1:28" ht="14.25" customHeight="1">
      <c r="A464" s="5"/>
      <c r="B464" s="49" t="s">
        <v>367</v>
      </c>
      <c r="C464" s="63"/>
      <c r="D464" s="42">
        <v>180</v>
      </c>
      <c r="E464" s="42">
        <v>193</v>
      </c>
      <c r="F464" s="42">
        <v>204</v>
      </c>
      <c r="G464" s="42" t="s">
        <v>366</v>
      </c>
      <c r="H464" s="97" t="s">
        <v>17</v>
      </c>
      <c r="I464" s="42"/>
      <c r="J464" s="42"/>
      <c r="K464" s="42">
        <f t="shared" si="93"/>
        <v>0</v>
      </c>
      <c r="L464" s="1"/>
      <c r="M464" s="19"/>
      <c r="N464" s="19"/>
      <c r="O464" s="19"/>
      <c r="P464" s="17">
        <f t="shared" si="94"/>
        <v>0</v>
      </c>
      <c r="Q464" s="17" t="str">
        <f t="shared" si="95"/>
        <v/>
      </c>
      <c r="R464" s="17">
        <f t="shared" si="96"/>
        <v>0</v>
      </c>
      <c r="S464" s="17">
        <f t="shared" si="97"/>
        <v>0</v>
      </c>
      <c r="T464" s="17">
        <f t="shared" si="98"/>
        <v>0</v>
      </c>
      <c r="U464" s="33">
        <v>60.548000000000002</v>
      </c>
      <c r="V464" s="34">
        <f t="shared" si="90"/>
        <v>57.520600000000002</v>
      </c>
      <c r="W464" s="17">
        <v>193</v>
      </c>
      <c r="X464" s="34">
        <f t="shared" si="91"/>
        <v>183.35</v>
      </c>
      <c r="Y464" s="17">
        <v>204</v>
      </c>
      <c r="Z464" s="17">
        <f t="shared" si="92"/>
        <v>193.79999999999998</v>
      </c>
      <c r="AA464" s="17"/>
      <c r="AB464" s="17"/>
    </row>
    <row r="465" spans="1:28" ht="14.25" customHeight="1">
      <c r="A465" s="5"/>
      <c r="B465" s="71" t="s">
        <v>193</v>
      </c>
      <c r="C465" s="58"/>
      <c r="D465" s="24"/>
      <c r="E465" s="24"/>
      <c r="F465" s="24" t="s">
        <v>851</v>
      </c>
      <c r="G465" s="24"/>
      <c r="H465" s="95"/>
      <c r="I465" s="37"/>
      <c r="J465" s="24"/>
      <c r="K465" s="24"/>
      <c r="L465" s="1"/>
      <c r="M465" s="19"/>
      <c r="N465" s="19"/>
      <c r="O465" s="19"/>
      <c r="P465" s="17">
        <f t="shared" si="94"/>
        <v>0</v>
      </c>
      <c r="Q465" s="17" t="str">
        <f t="shared" si="95"/>
        <v/>
      </c>
      <c r="R465" s="17">
        <f t="shared" si="96"/>
        <v>0</v>
      </c>
      <c r="S465" s="17">
        <f t="shared" si="97"/>
        <v>0</v>
      </c>
      <c r="T465" s="17">
        <f t="shared" si="98"/>
        <v>0</v>
      </c>
      <c r="U465" s="33"/>
      <c r="V465" s="34">
        <f t="shared" si="90"/>
        <v>0</v>
      </c>
      <c r="W465" s="17"/>
      <c r="X465" s="34">
        <f t="shared" si="91"/>
        <v>0</v>
      </c>
      <c r="Y465" s="17"/>
      <c r="Z465" s="17">
        <f t="shared" si="92"/>
        <v>0</v>
      </c>
      <c r="AA465" s="17"/>
      <c r="AB465" s="17"/>
    </row>
    <row r="466" spans="1:28" ht="14.25" customHeight="1">
      <c r="A466" s="5"/>
      <c r="B466" s="49" t="s">
        <v>1077</v>
      </c>
      <c r="C466" s="63"/>
      <c r="D466" s="42">
        <v>252</v>
      </c>
      <c r="E466" s="42">
        <v>269</v>
      </c>
      <c r="F466" s="42">
        <v>285</v>
      </c>
      <c r="G466" s="42" t="s">
        <v>14</v>
      </c>
      <c r="H466" s="97" t="s">
        <v>38</v>
      </c>
      <c r="I466" s="42"/>
      <c r="J466" s="42"/>
      <c r="K466" s="42">
        <f t="shared" si="93"/>
        <v>0</v>
      </c>
      <c r="L466" s="1"/>
      <c r="M466" s="19"/>
      <c r="N466" s="19"/>
      <c r="O466" s="19"/>
      <c r="P466" s="17">
        <f t="shared" si="94"/>
        <v>0</v>
      </c>
      <c r="Q466" s="17" t="str">
        <f t="shared" si="95"/>
        <v/>
      </c>
      <c r="R466" s="17">
        <f t="shared" si="96"/>
        <v>0</v>
      </c>
      <c r="S466" s="17">
        <f t="shared" si="97"/>
        <v>0</v>
      </c>
      <c r="T466" s="17">
        <f t="shared" si="98"/>
        <v>0</v>
      </c>
      <c r="U466" s="33">
        <v>60.698999999999998</v>
      </c>
      <c r="V466" s="34">
        <f t="shared" si="90"/>
        <v>57.664049999999996</v>
      </c>
      <c r="W466" s="17">
        <v>269</v>
      </c>
      <c r="X466" s="34">
        <f t="shared" si="91"/>
        <v>255.54999999999998</v>
      </c>
      <c r="Y466" s="17">
        <v>285</v>
      </c>
      <c r="Z466" s="17">
        <f t="shared" si="92"/>
        <v>270.75</v>
      </c>
      <c r="AA466" s="17"/>
      <c r="AB466" s="17"/>
    </row>
    <row r="467" spans="1:28" ht="14.25" customHeight="1">
      <c r="A467" s="5"/>
      <c r="B467" s="49" t="s">
        <v>330</v>
      </c>
      <c r="C467" s="63"/>
      <c r="D467" s="42">
        <v>56</v>
      </c>
      <c r="E467" s="42">
        <v>60</v>
      </c>
      <c r="F467" s="42">
        <v>64</v>
      </c>
      <c r="G467" s="42" t="s">
        <v>14</v>
      </c>
      <c r="H467" s="97" t="s">
        <v>28</v>
      </c>
      <c r="I467" s="42"/>
      <c r="J467" s="42"/>
      <c r="K467" s="42">
        <f t="shared" si="93"/>
        <v>0</v>
      </c>
      <c r="L467" s="1"/>
      <c r="M467" s="19"/>
      <c r="N467" s="19"/>
      <c r="O467" s="19"/>
      <c r="P467" s="17">
        <f t="shared" si="94"/>
        <v>0</v>
      </c>
      <c r="Q467" s="17" t="str">
        <f t="shared" si="95"/>
        <v/>
      </c>
      <c r="R467" s="17">
        <f t="shared" si="96"/>
        <v>0</v>
      </c>
      <c r="S467" s="17">
        <f t="shared" si="97"/>
        <v>0</v>
      </c>
      <c r="T467" s="17">
        <f t="shared" si="98"/>
        <v>0</v>
      </c>
      <c r="U467" s="33">
        <v>60.697000000000003</v>
      </c>
      <c r="V467" s="34">
        <f t="shared" si="90"/>
        <v>57.662149999999997</v>
      </c>
      <c r="W467" s="17">
        <v>60</v>
      </c>
      <c r="X467" s="34">
        <f t="shared" si="91"/>
        <v>57</v>
      </c>
      <c r="Y467" s="17">
        <v>64</v>
      </c>
      <c r="Z467" s="17">
        <f t="shared" si="92"/>
        <v>60.8</v>
      </c>
      <c r="AA467" s="17"/>
      <c r="AB467" s="17"/>
    </row>
    <row r="468" spans="1:28" ht="14.25" customHeight="1">
      <c r="A468" s="5"/>
      <c r="B468" s="49" t="s">
        <v>340</v>
      </c>
      <c r="C468" s="63"/>
      <c r="D468" s="42">
        <v>603</v>
      </c>
      <c r="E468" s="42">
        <v>645</v>
      </c>
      <c r="F468" s="42">
        <v>680</v>
      </c>
      <c r="G468" s="42" t="s">
        <v>14</v>
      </c>
      <c r="H468" s="97" t="s">
        <v>28</v>
      </c>
      <c r="I468" s="42"/>
      <c r="J468" s="42"/>
      <c r="K468" s="42">
        <f t="shared" si="93"/>
        <v>0</v>
      </c>
      <c r="L468" s="1"/>
      <c r="M468" s="19"/>
      <c r="N468" s="19"/>
      <c r="O468" s="19"/>
      <c r="P468" s="17">
        <f t="shared" si="94"/>
        <v>0</v>
      </c>
      <c r="Q468" s="17" t="str">
        <f t="shared" si="95"/>
        <v/>
      </c>
      <c r="R468" s="17">
        <f t="shared" si="96"/>
        <v>0</v>
      </c>
      <c r="S468" s="17">
        <f t="shared" si="97"/>
        <v>0</v>
      </c>
      <c r="T468" s="17">
        <f t="shared" si="98"/>
        <v>0</v>
      </c>
      <c r="U468" s="33">
        <v>60.683</v>
      </c>
      <c r="V468" s="34">
        <f t="shared" si="90"/>
        <v>57.648849999999996</v>
      </c>
      <c r="W468" s="17">
        <v>645</v>
      </c>
      <c r="X468" s="34">
        <f t="shared" si="91"/>
        <v>612.75</v>
      </c>
      <c r="Y468" s="17">
        <v>680</v>
      </c>
      <c r="Z468" s="17">
        <f t="shared" si="92"/>
        <v>646</v>
      </c>
      <c r="AA468" s="17"/>
      <c r="AB468" s="17"/>
    </row>
    <row r="469" spans="1:28" ht="14.25" customHeight="1">
      <c r="A469" s="5"/>
      <c r="B469" s="49" t="s">
        <v>341</v>
      </c>
      <c r="C469" s="63"/>
      <c r="D469" s="42">
        <v>2545</v>
      </c>
      <c r="E469" s="42">
        <v>2724</v>
      </c>
      <c r="F469" s="42">
        <v>2870</v>
      </c>
      <c r="G469" s="42" t="s">
        <v>14</v>
      </c>
      <c r="H469" s="97" t="s">
        <v>28</v>
      </c>
      <c r="I469" s="42"/>
      <c r="J469" s="42"/>
      <c r="K469" s="42">
        <f t="shared" si="93"/>
        <v>0</v>
      </c>
      <c r="L469" s="1"/>
      <c r="M469" s="19"/>
      <c r="N469" s="19"/>
      <c r="O469" s="19"/>
      <c r="P469" s="17">
        <f t="shared" si="94"/>
        <v>0</v>
      </c>
      <c r="Q469" s="17" t="str">
        <f t="shared" si="95"/>
        <v/>
      </c>
      <c r="R469" s="17">
        <f t="shared" si="96"/>
        <v>0</v>
      </c>
      <c r="S469" s="17">
        <f t="shared" si="97"/>
        <v>0</v>
      </c>
      <c r="T469" s="17">
        <f t="shared" si="98"/>
        <v>0</v>
      </c>
      <c r="U469" s="33">
        <v>60.67</v>
      </c>
      <c r="V469" s="34">
        <f t="shared" si="90"/>
        <v>57.636499999999998</v>
      </c>
      <c r="W469" s="17">
        <v>2724</v>
      </c>
      <c r="X469" s="34">
        <f t="shared" si="91"/>
        <v>2587.7999999999997</v>
      </c>
      <c r="Y469" s="17">
        <v>2870</v>
      </c>
      <c r="Z469" s="17">
        <f t="shared" si="92"/>
        <v>2726.5</v>
      </c>
      <c r="AA469" s="17"/>
      <c r="AB469" s="17"/>
    </row>
    <row r="470" spans="1:28" ht="14.25" customHeight="1">
      <c r="A470" s="5"/>
      <c r="B470" s="49" t="s">
        <v>1073</v>
      </c>
      <c r="C470" s="63"/>
      <c r="D470" s="42">
        <v>3293</v>
      </c>
      <c r="E470" s="42">
        <v>3523</v>
      </c>
      <c r="F470" s="42">
        <v>3726</v>
      </c>
      <c r="G470" s="42" t="s">
        <v>14</v>
      </c>
      <c r="H470" s="97" t="s">
        <v>28</v>
      </c>
      <c r="I470" s="42"/>
      <c r="J470" s="42"/>
      <c r="K470" s="42">
        <f t="shared" si="93"/>
        <v>0</v>
      </c>
      <c r="L470" s="1"/>
      <c r="M470" s="19"/>
      <c r="N470" s="19"/>
      <c r="O470" s="19"/>
      <c r="P470" s="17">
        <f t="shared" si="94"/>
        <v>0</v>
      </c>
      <c r="Q470" s="17" t="str">
        <f t="shared" si="95"/>
        <v/>
      </c>
      <c r="R470" s="17">
        <f t="shared" si="96"/>
        <v>0</v>
      </c>
      <c r="S470" s="17">
        <f t="shared" si="97"/>
        <v>0</v>
      </c>
      <c r="T470" s="17">
        <f t="shared" si="98"/>
        <v>0</v>
      </c>
      <c r="U470" s="33">
        <v>60.668999999999997</v>
      </c>
      <c r="V470" s="34">
        <f t="shared" si="90"/>
        <v>57.635549999999995</v>
      </c>
      <c r="W470" s="17">
        <v>3523</v>
      </c>
      <c r="X470" s="34">
        <f t="shared" si="91"/>
        <v>3346.85</v>
      </c>
      <c r="Y470" s="17">
        <v>3726</v>
      </c>
      <c r="Z470" s="17">
        <f t="shared" si="92"/>
        <v>3539.7</v>
      </c>
      <c r="AA470" s="17"/>
      <c r="AB470" s="17"/>
    </row>
    <row r="471" spans="1:28" ht="14.25" customHeight="1">
      <c r="A471" s="5"/>
      <c r="B471" s="49" t="s">
        <v>329</v>
      </c>
      <c r="C471" s="63"/>
      <c r="D471" s="42">
        <v>66</v>
      </c>
      <c r="E471" s="42">
        <v>74</v>
      </c>
      <c r="F471" s="42">
        <v>78</v>
      </c>
      <c r="G471" s="42" t="s">
        <v>14</v>
      </c>
      <c r="H471" s="97" t="s">
        <v>28</v>
      </c>
      <c r="I471" s="42"/>
      <c r="J471" s="42"/>
      <c r="K471" s="42">
        <f t="shared" si="93"/>
        <v>0</v>
      </c>
      <c r="L471" s="1"/>
      <c r="M471" s="19"/>
      <c r="N471" s="19"/>
      <c r="O471" s="19"/>
      <c r="P471" s="17">
        <f t="shared" si="94"/>
        <v>0</v>
      </c>
      <c r="Q471" s="17" t="str">
        <f t="shared" si="95"/>
        <v/>
      </c>
      <c r="R471" s="17">
        <f t="shared" si="96"/>
        <v>0</v>
      </c>
      <c r="S471" s="17">
        <f t="shared" si="97"/>
        <v>0</v>
      </c>
      <c r="T471" s="17">
        <f t="shared" si="98"/>
        <v>0</v>
      </c>
      <c r="U471" s="33">
        <v>60.688000000000002</v>
      </c>
      <c r="V471" s="34">
        <f t="shared" si="90"/>
        <v>57.653599999999997</v>
      </c>
      <c r="W471" s="17">
        <v>74</v>
      </c>
      <c r="X471" s="34">
        <f t="shared" si="91"/>
        <v>70.3</v>
      </c>
      <c r="Y471" s="17">
        <v>78</v>
      </c>
      <c r="Z471" s="17">
        <f t="shared" si="92"/>
        <v>74.099999999999994</v>
      </c>
      <c r="AA471" s="17"/>
      <c r="AB471" s="17"/>
    </row>
    <row r="472" spans="1:28" ht="14.25" customHeight="1">
      <c r="A472" s="5"/>
      <c r="B472" s="49" t="s">
        <v>1083</v>
      </c>
      <c r="C472" s="63"/>
      <c r="D472" s="42">
        <v>69</v>
      </c>
      <c r="E472" s="42">
        <v>77</v>
      </c>
      <c r="F472" s="42">
        <v>82</v>
      </c>
      <c r="G472" s="42" t="s">
        <v>538</v>
      </c>
      <c r="H472" s="97" t="s">
        <v>463</v>
      </c>
      <c r="I472" s="42"/>
      <c r="J472" s="42"/>
      <c r="K472" s="42">
        <f t="shared" si="93"/>
        <v>0</v>
      </c>
      <c r="L472" s="1"/>
      <c r="M472" s="19"/>
      <c r="N472" s="19"/>
      <c r="O472" s="19"/>
      <c r="P472" s="17">
        <f t="shared" si="94"/>
        <v>0</v>
      </c>
      <c r="Q472" s="17" t="str">
        <f t="shared" si="95"/>
        <v/>
      </c>
      <c r="R472" s="17">
        <f t="shared" si="96"/>
        <v>0</v>
      </c>
      <c r="S472" s="17">
        <f t="shared" si="97"/>
        <v>0</v>
      </c>
      <c r="T472" s="17">
        <f t="shared" si="98"/>
        <v>0</v>
      </c>
      <c r="U472" s="33">
        <v>60.704000000000001</v>
      </c>
      <c r="V472" s="34">
        <f t="shared" si="90"/>
        <v>57.668799999999997</v>
      </c>
      <c r="W472" s="17">
        <v>77</v>
      </c>
      <c r="X472" s="34">
        <f t="shared" si="91"/>
        <v>73.149999999999991</v>
      </c>
      <c r="Y472" s="17">
        <v>82</v>
      </c>
      <c r="Z472" s="17">
        <f t="shared" si="92"/>
        <v>77.899999999999991</v>
      </c>
      <c r="AA472" s="17"/>
      <c r="AB472" s="17"/>
    </row>
    <row r="473" spans="1:28" ht="14.25" customHeight="1">
      <c r="A473" s="5"/>
      <c r="B473" s="49" t="s">
        <v>539</v>
      </c>
      <c r="C473" s="63"/>
      <c r="D473" s="42">
        <v>54</v>
      </c>
      <c r="E473" s="42">
        <v>58</v>
      </c>
      <c r="F473" s="42">
        <v>62</v>
      </c>
      <c r="G473" s="42" t="s">
        <v>538</v>
      </c>
      <c r="H473" s="97" t="s">
        <v>36</v>
      </c>
      <c r="I473" s="42"/>
      <c r="J473" s="42"/>
      <c r="K473" s="42">
        <f t="shared" si="93"/>
        <v>0</v>
      </c>
      <c r="L473" s="1"/>
      <c r="M473" s="19"/>
      <c r="N473" s="19"/>
      <c r="O473" s="19"/>
      <c r="P473" s="17">
        <f t="shared" si="94"/>
        <v>0</v>
      </c>
      <c r="Q473" s="17" t="str">
        <f t="shared" si="95"/>
        <v/>
      </c>
      <c r="R473" s="17">
        <f t="shared" si="96"/>
        <v>0</v>
      </c>
      <c r="S473" s="17">
        <f t="shared" si="97"/>
        <v>0</v>
      </c>
      <c r="T473" s="17">
        <f t="shared" si="98"/>
        <v>0</v>
      </c>
      <c r="U473" s="33">
        <v>60.713999999999999</v>
      </c>
      <c r="V473" s="34">
        <f t="shared" si="90"/>
        <v>57.678299999999993</v>
      </c>
      <c r="W473" s="17">
        <v>58</v>
      </c>
      <c r="X473" s="34">
        <f t="shared" si="91"/>
        <v>55.099999999999994</v>
      </c>
      <c r="Y473" s="17">
        <v>62</v>
      </c>
      <c r="Z473" s="17">
        <f t="shared" si="92"/>
        <v>58.9</v>
      </c>
      <c r="AA473" s="17"/>
      <c r="AB473" s="17"/>
    </row>
    <row r="474" spans="1:28" ht="14.25" customHeight="1">
      <c r="A474" s="5"/>
      <c r="B474" s="49" t="s">
        <v>633</v>
      </c>
      <c r="C474" s="63"/>
      <c r="D474" s="42">
        <v>76</v>
      </c>
      <c r="E474" s="42">
        <v>81</v>
      </c>
      <c r="F474" s="42">
        <v>86</v>
      </c>
      <c r="G474" s="42" t="s">
        <v>466</v>
      </c>
      <c r="H474" s="97" t="s">
        <v>457</v>
      </c>
      <c r="I474" s="42"/>
      <c r="J474" s="42"/>
      <c r="K474" s="42">
        <f t="shared" si="93"/>
        <v>0</v>
      </c>
      <c r="L474" s="1"/>
      <c r="M474" s="19"/>
      <c r="N474" s="19"/>
      <c r="O474" s="19"/>
      <c r="P474" s="17">
        <f t="shared" si="94"/>
        <v>0</v>
      </c>
      <c r="Q474" s="17" t="str">
        <f t="shared" si="95"/>
        <v/>
      </c>
      <c r="R474" s="17">
        <f t="shared" si="96"/>
        <v>0</v>
      </c>
      <c r="S474" s="17">
        <f t="shared" si="97"/>
        <v>0</v>
      </c>
      <c r="T474" s="17">
        <f t="shared" si="98"/>
        <v>0</v>
      </c>
      <c r="U474" s="33">
        <v>60.683999999999997</v>
      </c>
      <c r="V474" s="34">
        <f t="shared" si="90"/>
        <v>57.649799999999992</v>
      </c>
      <c r="W474" s="17">
        <v>81</v>
      </c>
      <c r="X474" s="34">
        <f t="shared" si="91"/>
        <v>76.95</v>
      </c>
      <c r="Y474" s="17">
        <v>86</v>
      </c>
      <c r="Z474" s="17">
        <f t="shared" si="92"/>
        <v>81.7</v>
      </c>
      <c r="AA474" s="17"/>
      <c r="AB474" s="17"/>
    </row>
    <row r="475" spans="1:28" ht="14.25" customHeight="1">
      <c r="A475" s="5"/>
      <c r="B475" s="49" t="s">
        <v>552</v>
      </c>
      <c r="C475" s="63"/>
      <c r="D475" s="42">
        <v>97</v>
      </c>
      <c r="E475" s="42">
        <v>103</v>
      </c>
      <c r="F475" s="42">
        <v>109</v>
      </c>
      <c r="G475" s="42" t="s">
        <v>20</v>
      </c>
      <c r="H475" s="97" t="s">
        <v>28</v>
      </c>
      <c r="I475" s="42"/>
      <c r="J475" s="42"/>
      <c r="K475" s="42">
        <f t="shared" si="93"/>
        <v>0</v>
      </c>
      <c r="L475" s="1"/>
      <c r="M475" s="19"/>
      <c r="N475" s="19"/>
      <c r="O475" s="19"/>
      <c r="P475" s="17">
        <f t="shared" si="94"/>
        <v>0</v>
      </c>
      <c r="Q475" s="17" t="str">
        <f t="shared" si="95"/>
        <v/>
      </c>
      <c r="R475" s="17">
        <f t="shared" si="96"/>
        <v>0</v>
      </c>
      <c r="S475" s="17">
        <f t="shared" si="97"/>
        <v>0</v>
      </c>
      <c r="T475" s="17">
        <f t="shared" si="98"/>
        <v>0</v>
      </c>
      <c r="U475" s="33">
        <v>60.728999999999999</v>
      </c>
      <c r="V475" s="34">
        <f t="shared" si="90"/>
        <v>57.692549999999997</v>
      </c>
      <c r="W475" s="17">
        <v>103</v>
      </c>
      <c r="X475" s="34">
        <f t="shared" si="91"/>
        <v>97.85</v>
      </c>
      <c r="Y475" s="17">
        <v>109</v>
      </c>
      <c r="Z475" s="17">
        <f t="shared" si="92"/>
        <v>103.55</v>
      </c>
      <c r="AA475" s="17"/>
      <c r="AB475" s="17"/>
    </row>
    <row r="476" spans="1:28" ht="14.25" customHeight="1">
      <c r="A476" s="5"/>
      <c r="B476" s="49" t="s">
        <v>1081</v>
      </c>
      <c r="C476" s="63"/>
      <c r="D476" s="42">
        <v>152</v>
      </c>
      <c r="E476" s="42">
        <v>163</v>
      </c>
      <c r="F476" s="42">
        <v>172</v>
      </c>
      <c r="G476" s="42" t="s">
        <v>20</v>
      </c>
      <c r="H476" s="97" t="s">
        <v>28</v>
      </c>
      <c r="I476" s="42"/>
      <c r="J476" s="42"/>
      <c r="K476" s="42">
        <f t="shared" si="93"/>
        <v>0</v>
      </c>
      <c r="L476" s="1"/>
      <c r="M476" s="19"/>
      <c r="N476" s="19"/>
      <c r="O476" s="19"/>
      <c r="P476" s="17">
        <f t="shared" si="94"/>
        <v>0</v>
      </c>
      <c r="Q476" s="17" t="str">
        <f t="shared" si="95"/>
        <v/>
      </c>
      <c r="R476" s="17">
        <f t="shared" si="96"/>
        <v>0</v>
      </c>
      <c r="S476" s="17">
        <f t="shared" si="97"/>
        <v>0</v>
      </c>
      <c r="T476" s="17">
        <f t="shared" si="98"/>
        <v>0</v>
      </c>
      <c r="U476" s="33">
        <v>60.71</v>
      </c>
      <c r="V476" s="34">
        <f t="shared" si="90"/>
        <v>57.674499999999995</v>
      </c>
      <c r="W476" s="17">
        <v>163</v>
      </c>
      <c r="X476" s="34">
        <f t="shared" si="91"/>
        <v>154.85</v>
      </c>
      <c r="Y476" s="17">
        <v>172</v>
      </c>
      <c r="Z476" s="17">
        <f t="shared" si="92"/>
        <v>163.4</v>
      </c>
      <c r="AA476" s="17"/>
      <c r="AB476" s="17"/>
    </row>
    <row r="477" spans="1:28" ht="14.25" customHeight="1">
      <c r="A477" s="5"/>
      <c r="B477" s="49" t="s">
        <v>1078</v>
      </c>
      <c r="C477" s="63"/>
      <c r="D477" s="42">
        <v>73</v>
      </c>
      <c r="E477" s="42">
        <v>78</v>
      </c>
      <c r="F477" s="42">
        <v>83</v>
      </c>
      <c r="G477" s="42" t="s">
        <v>14</v>
      </c>
      <c r="H477" s="97" t="s">
        <v>458</v>
      </c>
      <c r="I477" s="42"/>
      <c r="J477" s="42"/>
      <c r="K477" s="42">
        <f t="shared" si="93"/>
        <v>0</v>
      </c>
      <c r="L477" s="1"/>
      <c r="M477" s="19"/>
      <c r="N477" s="19"/>
      <c r="O477" s="19"/>
      <c r="P477" s="17">
        <f t="shared" si="94"/>
        <v>0</v>
      </c>
      <c r="Q477" s="17" t="str">
        <f t="shared" si="95"/>
        <v/>
      </c>
      <c r="R477" s="17">
        <f t="shared" si="96"/>
        <v>0</v>
      </c>
      <c r="S477" s="17">
        <f t="shared" si="97"/>
        <v>0</v>
      </c>
      <c r="T477" s="17">
        <f t="shared" si="98"/>
        <v>0</v>
      </c>
      <c r="U477" s="33">
        <v>60.673999999999999</v>
      </c>
      <c r="V477" s="34">
        <f t="shared" si="90"/>
        <v>57.640299999999996</v>
      </c>
      <c r="W477" s="17">
        <v>78</v>
      </c>
      <c r="X477" s="34">
        <f t="shared" si="91"/>
        <v>74.099999999999994</v>
      </c>
      <c r="Y477" s="17">
        <v>83</v>
      </c>
      <c r="Z477" s="17">
        <f t="shared" si="92"/>
        <v>78.849999999999994</v>
      </c>
      <c r="AA477" s="17"/>
      <c r="AB477" s="17"/>
    </row>
    <row r="478" spans="1:28" ht="14.25" customHeight="1">
      <c r="A478" s="5"/>
      <c r="B478" s="49" t="s">
        <v>123</v>
      </c>
      <c r="C478" s="63"/>
      <c r="D478" s="42">
        <v>134</v>
      </c>
      <c r="E478" s="42">
        <v>143</v>
      </c>
      <c r="F478" s="42">
        <v>151</v>
      </c>
      <c r="G478" s="42" t="s">
        <v>14</v>
      </c>
      <c r="H478" s="97" t="s">
        <v>458</v>
      </c>
      <c r="I478" s="42"/>
      <c r="J478" s="42"/>
      <c r="K478" s="42">
        <f t="shared" si="93"/>
        <v>0</v>
      </c>
      <c r="L478" s="1"/>
      <c r="M478" s="19"/>
      <c r="N478" s="19"/>
      <c r="O478" s="19"/>
      <c r="P478" s="17">
        <f t="shared" si="94"/>
        <v>0</v>
      </c>
      <c r="Q478" s="17" t="str">
        <f t="shared" si="95"/>
        <v/>
      </c>
      <c r="R478" s="17">
        <f t="shared" si="96"/>
        <v>0</v>
      </c>
      <c r="S478" s="17">
        <f t="shared" si="97"/>
        <v>0</v>
      </c>
      <c r="T478" s="17">
        <f t="shared" si="98"/>
        <v>0</v>
      </c>
      <c r="U478" s="33">
        <v>60.718000000000004</v>
      </c>
      <c r="V478" s="34">
        <f t="shared" si="90"/>
        <v>57.682099999999998</v>
      </c>
      <c r="W478" s="17">
        <v>143</v>
      </c>
      <c r="X478" s="34">
        <f t="shared" si="91"/>
        <v>135.85</v>
      </c>
      <c r="Y478" s="17">
        <v>151</v>
      </c>
      <c r="Z478" s="17">
        <f t="shared" si="92"/>
        <v>143.44999999999999</v>
      </c>
      <c r="AA478" s="17"/>
      <c r="AB478" s="17"/>
    </row>
    <row r="479" spans="1:28" ht="14.25" customHeight="1">
      <c r="A479" s="5"/>
      <c r="B479" s="49" t="s">
        <v>634</v>
      </c>
      <c r="C479" s="63"/>
      <c r="D479" s="42">
        <v>85</v>
      </c>
      <c r="E479" s="42">
        <v>91</v>
      </c>
      <c r="F479" s="42">
        <v>97</v>
      </c>
      <c r="G479" s="42" t="s">
        <v>466</v>
      </c>
      <c r="H479" s="97" t="s">
        <v>457</v>
      </c>
      <c r="I479" s="42"/>
      <c r="J479" s="42"/>
      <c r="K479" s="42">
        <f t="shared" si="93"/>
        <v>0</v>
      </c>
      <c r="L479" s="1"/>
      <c r="M479" s="19"/>
      <c r="N479" s="19"/>
      <c r="O479" s="19"/>
      <c r="P479" s="17">
        <f t="shared" si="94"/>
        <v>0</v>
      </c>
      <c r="Q479" s="17" t="str">
        <f t="shared" si="95"/>
        <v/>
      </c>
      <c r="R479" s="17">
        <f t="shared" si="96"/>
        <v>0</v>
      </c>
      <c r="S479" s="17">
        <f t="shared" si="97"/>
        <v>0</v>
      </c>
      <c r="T479" s="17">
        <f t="shared" si="98"/>
        <v>0</v>
      </c>
      <c r="U479" s="33">
        <v>60.720999999999997</v>
      </c>
      <c r="V479" s="34">
        <f t="shared" si="90"/>
        <v>57.684949999999994</v>
      </c>
      <c r="W479" s="17">
        <v>91</v>
      </c>
      <c r="X479" s="34">
        <f t="shared" si="91"/>
        <v>86.45</v>
      </c>
      <c r="Y479" s="17">
        <v>97</v>
      </c>
      <c r="Z479" s="17">
        <f t="shared" si="92"/>
        <v>92.149999999999991</v>
      </c>
      <c r="AA479" s="17"/>
      <c r="AB479" s="17"/>
    </row>
    <row r="480" spans="1:28" ht="14.25" customHeight="1">
      <c r="A480" s="5"/>
      <c r="B480" s="49" t="s">
        <v>314</v>
      </c>
      <c r="C480" s="63"/>
      <c r="D480" s="42">
        <v>4761</v>
      </c>
      <c r="E480" s="42">
        <v>5089</v>
      </c>
      <c r="F480" s="42">
        <v>5358</v>
      </c>
      <c r="G480" s="42" t="s">
        <v>14</v>
      </c>
      <c r="H480" s="97" t="s">
        <v>28</v>
      </c>
      <c r="I480" s="42"/>
      <c r="J480" s="42"/>
      <c r="K480" s="42">
        <f t="shared" si="93"/>
        <v>0</v>
      </c>
      <c r="L480" s="1"/>
      <c r="M480" s="19"/>
      <c r="N480" s="19"/>
      <c r="O480" s="19"/>
      <c r="P480" s="17">
        <f t="shared" si="94"/>
        <v>0</v>
      </c>
      <c r="Q480" s="17" t="str">
        <f t="shared" si="95"/>
        <v/>
      </c>
      <c r="R480" s="17">
        <f t="shared" si="96"/>
        <v>0</v>
      </c>
      <c r="S480" s="17">
        <f t="shared" si="97"/>
        <v>0</v>
      </c>
      <c r="T480" s="17">
        <f t="shared" si="98"/>
        <v>0</v>
      </c>
      <c r="U480" s="33">
        <v>60.694000000000003</v>
      </c>
      <c r="V480" s="34">
        <f t="shared" si="90"/>
        <v>57.659300000000002</v>
      </c>
      <c r="W480" s="17">
        <v>5089</v>
      </c>
      <c r="X480" s="34">
        <f t="shared" si="91"/>
        <v>4834.55</v>
      </c>
      <c r="Y480" s="17">
        <v>5358</v>
      </c>
      <c r="Z480" s="17">
        <f t="shared" si="92"/>
        <v>5090.0999999999995</v>
      </c>
      <c r="AA480" s="17"/>
      <c r="AB480" s="17"/>
    </row>
    <row r="481" spans="1:28" ht="14.25" customHeight="1">
      <c r="A481" s="5"/>
      <c r="B481" s="49" t="s">
        <v>124</v>
      </c>
      <c r="C481" s="63"/>
      <c r="D481" s="42">
        <v>996</v>
      </c>
      <c r="E481" s="42">
        <v>1066</v>
      </c>
      <c r="F481" s="42">
        <v>1123</v>
      </c>
      <c r="G481" s="42" t="s">
        <v>14</v>
      </c>
      <c r="H481" s="97" t="s">
        <v>28</v>
      </c>
      <c r="I481" s="42"/>
      <c r="J481" s="42"/>
      <c r="K481" s="42">
        <f t="shared" si="93"/>
        <v>0</v>
      </c>
      <c r="L481" s="1"/>
      <c r="M481" s="19"/>
      <c r="N481" s="19"/>
      <c r="O481" s="19"/>
      <c r="P481" s="17">
        <f t="shared" si="94"/>
        <v>0</v>
      </c>
      <c r="Q481" s="17" t="str">
        <f t="shared" si="95"/>
        <v/>
      </c>
      <c r="R481" s="17">
        <f t="shared" si="96"/>
        <v>0</v>
      </c>
      <c r="S481" s="17">
        <f t="shared" si="97"/>
        <v>0</v>
      </c>
      <c r="T481" s="17">
        <f t="shared" si="98"/>
        <v>0</v>
      </c>
      <c r="U481" s="33">
        <v>60.704999999999998</v>
      </c>
      <c r="V481" s="34">
        <f t="shared" si="90"/>
        <v>57.669749999999993</v>
      </c>
      <c r="W481" s="17">
        <v>1066</v>
      </c>
      <c r="X481" s="34">
        <f t="shared" si="91"/>
        <v>1012.6999999999999</v>
      </c>
      <c r="Y481" s="17">
        <v>1123</v>
      </c>
      <c r="Z481" s="17">
        <f t="shared" si="92"/>
        <v>1066.8499999999999</v>
      </c>
      <c r="AA481" s="17"/>
      <c r="AB481" s="17"/>
    </row>
    <row r="482" spans="1:28" ht="14.25" customHeight="1">
      <c r="A482" s="5"/>
      <c r="B482" s="49" t="s">
        <v>1080</v>
      </c>
      <c r="C482" s="63"/>
      <c r="D482" s="42">
        <v>108</v>
      </c>
      <c r="E482" s="42">
        <v>115</v>
      </c>
      <c r="F482" s="42">
        <v>122</v>
      </c>
      <c r="G482" s="42" t="s">
        <v>14</v>
      </c>
      <c r="H482" s="97" t="s">
        <v>28</v>
      </c>
      <c r="I482" s="42"/>
      <c r="J482" s="42"/>
      <c r="K482" s="42">
        <f t="shared" si="93"/>
        <v>0</v>
      </c>
      <c r="L482" s="1"/>
      <c r="M482" s="19"/>
      <c r="N482" s="19"/>
      <c r="O482" s="19"/>
      <c r="P482" s="17">
        <f t="shared" si="94"/>
        <v>0</v>
      </c>
      <c r="Q482" s="17" t="str">
        <f t="shared" si="95"/>
        <v/>
      </c>
      <c r="R482" s="17">
        <f t="shared" si="96"/>
        <v>0</v>
      </c>
      <c r="S482" s="17">
        <f t="shared" si="97"/>
        <v>0</v>
      </c>
      <c r="T482" s="17">
        <f t="shared" si="98"/>
        <v>0</v>
      </c>
      <c r="U482" s="33">
        <v>60.695999999999998</v>
      </c>
      <c r="V482" s="34">
        <f t="shared" si="90"/>
        <v>57.661199999999994</v>
      </c>
      <c r="W482" s="17">
        <v>115</v>
      </c>
      <c r="X482" s="34">
        <f t="shared" si="91"/>
        <v>109.25</v>
      </c>
      <c r="Y482" s="17">
        <v>122</v>
      </c>
      <c r="Z482" s="17">
        <f t="shared" si="92"/>
        <v>115.89999999999999</v>
      </c>
      <c r="AA482" s="17"/>
      <c r="AB482" s="17"/>
    </row>
    <row r="483" spans="1:28" ht="14.25" customHeight="1">
      <c r="A483" s="5"/>
      <c r="B483" s="49" t="s">
        <v>635</v>
      </c>
      <c r="C483" s="63"/>
      <c r="D483" s="42">
        <v>181</v>
      </c>
      <c r="E483" s="42">
        <v>193</v>
      </c>
      <c r="F483" s="42">
        <v>205</v>
      </c>
      <c r="G483" s="42" t="s">
        <v>14</v>
      </c>
      <c r="H483" s="97" t="s">
        <v>28</v>
      </c>
      <c r="I483" s="42"/>
      <c r="J483" s="42"/>
      <c r="K483" s="42">
        <f t="shared" si="93"/>
        <v>0</v>
      </c>
      <c r="L483" s="1"/>
      <c r="M483" s="19"/>
      <c r="N483" s="19"/>
      <c r="O483" s="19"/>
      <c r="P483" s="17">
        <f t="shared" si="94"/>
        <v>0</v>
      </c>
      <c r="Q483" s="17" t="str">
        <f t="shared" si="95"/>
        <v/>
      </c>
      <c r="R483" s="17">
        <f t="shared" si="96"/>
        <v>0</v>
      </c>
      <c r="S483" s="17">
        <f t="shared" si="97"/>
        <v>0</v>
      </c>
      <c r="T483" s="17">
        <f t="shared" si="98"/>
        <v>0</v>
      </c>
      <c r="U483" s="33">
        <v>60.707999999999998</v>
      </c>
      <c r="V483" s="34">
        <f t="shared" si="90"/>
        <v>57.672599999999996</v>
      </c>
      <c r="W483" s="17">
        <v>193</v>
      </c>
      <c r="X483" s="34">
        <f t="shared" si="91"/>
        <v>183.35</v>
      </c>
      <c r="Y483" s="17">
        <v>205</v>
      </c>
      <c r="Z483" s="17">
        <f t="shared" si="92"/>
        <v>194.75</v>
      </c>
      <c r="AA483" s="17"/>
      <c r="AB483" s="17"/>
    </row>
    <row r="484" spans="1:28" ht="14.25" customHeight="1">
      <c r="A484" s="5"/>
      <c r="B484" s="49" t="s">
        <v>636</v>
      </c>
      <c r="C484" s="63"/>
      <c r="D484" s="42">
        <v>520</v>
      </c>
      <c r="E484" s="42">
        <v>558</v>
      </c>
      <c r="F484" s="42">
        <v>593</v>
      </c>
      <c r="G484" s="42" t="s">
        <v>14</v>
      </c>
      <c r="H484" s="97" t="s">
        <v>28</v>
      </c>
      <c r="I484" s="42"/>
      <c r="J484" s="42"/>
      <c r="K484" s="42">
        <f t="shared" si="93"/>
        <v>0</v>
      </c>
      <c r="L484" s="1"/>
      <c r="M484" s="19"/>
      <c r="N484" s="19"/>
      <c r="O484" s="19"/>
      <c r="P484" s="17">
        <f t="shared" si="94"/>
        <v>0</v>
      </c>
      <c r="Q484" s="17" t="str">
        <f t="shared" si="95"/>
        <v/>
      </c>
      <c r="R484" s="17">
        <f t="shared" si="96"/>
        <v>0</v>
      </c>
      <c r="S484" s="17">
        <f t="shared" si="97"/>
        <v>0</v>
      </c>
      <c r="T484" s="17">
        <f t="shared" si="98"/>
        <v>0</v>
      </c>
      <c r="U484" s="33">
        <v>60.692</v>
      </c>
      <c r="V484" s="34">
        <f t="shared" si="90"/>
        <v>57.657399999999996</v>
      </c>
      <c r="W484" s="17">
        <v>558</v>
      </c>
      <c r="X484" s="34">
        <f t="shared" si="91"/>
        <v>530.1</v>
      </c>
      <c r="Y484" s="17">
        <v>593</v>
      </c>
      <c r="Z484" s="17">
        <f t="shared" si="92"/>
        <v>563.35</v>
      </c>
      <c r="AA484" s="17"/>
      <c r="AB484" s="17"/>
    </row>
    <row r="485" spans="1:28" ht="14.25" customHeight="1">
      <c r="A485" s="5"/>
      <c r="B485" s="49" t="s">
        <v>122</v>
      </c>
      <c r="C485" s="63"/>
      <c r="D485" s="42">
        <v>86</v>
      </c>
      <c r="E485" s="42">
        <v>92</v>
      </c>
      <c r="F485" s="42">
        <v>97</v>
      </c>
      <c r="G485" s="42" t="s">
        <v>14</v>
      </c>
      <c r="H485" s="97" t="s">
        <v>462</v>
      </c>
      <c r="I485" s="42"/>
      <c r="J485" s="42"/>
      <c r="K485" s="42">
        <f t="shared" si="93"/>
        <v>0</v>
      </c>
      <c r="L485" s="1"/>
      <c r="M485" s="19"/>
      <c r="N485" s="19"/>
      <c r="O485" s="19"/>
      <c r="P485" s="17">
        <f t="shared" si="94"/>
        <v>0</v>
      </c>
      <c r="Q485" s="17" t="str">
        <f t="shared" si="95"/>
        <v/>
      </c>
      <c r="R485" s="17">
        <f t="shared" si="96"/>
        <v>0</v>
      </c>
      <c r="S485" s="17">
        <f t="shared" si="97"/>
        <v>0</v>
      </c>
      <c r="T485" s="17">
        <f t="shared" si="98"/>
        <v>0</v>
      </c>
      <c r="U485" s="33">
        <v>60.73</v>
      </c>
      <c r="V485" s="34">
        <f t="shared" si="90"/>
        <v>57.693499999999993</v>
      </c>
      <c r="W485" s="17">
        <v>92</v>
      </c>
      <c r="X485" s="34">
        <f t="shared" si="91"/>
        <v>87.399999999999991</v>
      </c>
      <c r="Y485" s="17">
        <v>97</v>
      </c>
      <c r="Z485" s="17">
        <f t="shared" si="92"/>
        <v>92.149999999999991</v>
      </c>
      <c r="AA485" s="17"/>
      <c r="AB485" s="17"/>
    </row>
    <row r="486" spans="1:28" ht="14.25" customHeight="1">
      <c r="A486" s="5"/>
      <c r="B486" s="49" t="s">
        <v>337</v>
      </c>
      <c r="C486" s="63"/>
      <c r="D486" s="42">
        <v>122</v>
      </c>
      <c r="E486" s="42">
        <v>130</v>
      </c>
      <c r="F486" s="42">
        <v>137</v>
      </c>
      <c r="G486" s="42" t="s">
        <v>14</v>
      </c>
      <c r="H486" s="97" t="s">
        <v>334</v>
      </c>
      <c r="I486" s="42"/>
      <c r="J486" s="42"/>
      <c r="K486" s="42">
        <f t="shared" si="93"/>
        <v>0</v>
      </c>
      <c r="L486" s="1"/>
      <c r="M486" s="19"/>
      <c r="N486" s="19"/>
      <c r="O486" s="19"/>
      <c r="P486" s="17">
        <f t="shared" si="94"/>
        <v>0</v>
      </c>
      <c r="Q486" s="17" t="str">
        <f t="shared" si="95"/>
        <v/>
      </c>
      <c r="R486" s="17">
        <f t="shared" si="96"/>
        <v>0</v>
      </c>
      <c r="S486" s="17">
        <f t="shared" si="97"/>
        <v>0</v>
      </c>
      <c r="T486" s="17">
        <f t="shared" si="98"/>
        <v>0</v>
      </c>
      <c r="U486" s="33">
        <v>60.710999999999999</v>
      </c>
      <c r="V486" s="34">
        <f t="shared" si="90"/>
        <v>57.675449999999998</v>
      </c>
      <c r="W486" s="17">
        <v>130</v>
      </c>
      <c r="X486" s="34">
        <f t="shared" si="91"/>
        <v>123.5</v>
      </c>
      <c r="Y486" s="17">
        <v>137</v>
      </c>
      <c r="Z486" s="17">
        <f t="shared" si="92"/>
        <v>130.15</v>
      </c>
      <c r="AA486" s="17"/>
      <c r="AB486" s="17"/>
    </row>
    <row r="487" spans="1:28" ht="14.25" customHeight="1">
      <c r="A487" s="5"/>
      <c r="B487" s="49" t="s">
        <v>1082</v>
      </c>
      <c r="C487" s="63"/>
      <c r="D487" s="42">
        <v>40</v>
      </c>
      <c r="E487" s="42">
        <v>43</v>
      </c>
      <c r="F487" s="42">
        <v>45</v>
      </c>
      <c r="G487" s="42" t="s">
        <v>538</v>
      </c>
      <c r="H487" s="97" t="s">
        <v>36</v>
      </c>
      <c r="I487" s="42"/>
      <c r="J487" s="42"/>
      <c r="K487" s="42">
        <f t="shared" si="93"/>
        <v>0</v>
      </c>
      <c r="L487" s="1"/>
      <c r="M487" s="19"/>
      <c r="N487" s="19"/>
      <c r="O487" s="19"/>
      <c r="P487" s="17">
        <f t="shared" si="94"/>
        <v>0</v>
      </c>
      <c r="Q487" s="17" t="str">
        <f t="shared" si="95"/>
        <v/>
      </c>
      <c r="R487" s="17">
        <f t="shared" si="96"/>
        <v>0</v>
      </c>
      <c r="S487" s="17">
        <f t="shared" si="97"/>
        <v>0</v>
      </c>
      <c r="T487" s="17">
        <f t="shared" si="98"/>
        <v>0</v>
      </c>
      <c r="U487" s="33">
        <v>60.735999999999997</v>
      </c>
      <c r="V487" s="34">
        <f t="shared" si="90"/>
        <v>57.699199999999998</v>
      </c>
      <c r="W487" s="17">
        <v>43</v>
      </c>
      <c r="X487" s="34">
        <f t="shared" si="91"/>
        <v>40.85</v>
      </c>
      <c r="Y487" s="17">
        <v>45</v>
      </c>
      <c r="Z487" s="17">
        <f t="shared" si="92"/>
        <v>42.75</v>
      </c>
      <c r="AA487" s="17"/>
      <c r="AB487" s="17"/>
    </row>
    <row r="488" spans="1:28" ht="14.25" customHeight="1">
      <c r="A488" s="5"/>
      <c r="B488" s="49" t="s">
        <v>1074</v>
      </c>
      <c r="C488" s="63"/>
      <c r="D488" s="42">
        <v>49</v>
      </c>
      <c r="E488" s="42">
        <v>53</v>
      </c>
      <c r="F488" s="42">
        <v>56</v>
      </c>
      <c r="G488" s="42" t="s">
        <v>14</v>
      </c>
      <c r="H488" s="97" t="s">
        <v>462</v>
      </c>
      <c r="I488" s="42"/>
      <c r="J488" s="42"/>
      <c r="K488" s="42">
        <f t="shared" si="93"/>
        <v>0</v>
      </c>
      <c r="L488" s="1"/>
      <c r="M488" s="19"/>
      <c r="N488" s="19"/>
      <c r="O488" s="19"/>
      <c r="P488" s="17">
        <f t="shared" si="94"/>
        <v>0</v>
      </c>
      <c r="Q488" s="17" t="str">
        <f t="shared" si="95"/>
        <v/>
      </c>
      <c r="R488" s="17">
        <f t="shared" si="96"/>
        <v>0</v>
      </c>
      <c r="S488" s="17">
        <f t="shared" si="97"/>
        <v>0</v>
      </c>
      <c r="T488" s="17">
        <f t="shared" si="98"/>
        <v>0</v>
      </c>
      <c r="U488" s="33">
        <v>60.72</v>
      </c>
      <c r="V488" s="34">
        <f t="shared" si="90"/>
        <v>57.683999999999997</v>
      </c>
      <c r="W488" s="17">
        <v>53</v>
      </c>
      <c r="X488" s="34">
        <f t="shared" si="91"/>
        <v>50.349999999999994</v>
      </c>
      <c r="Y488" s="17">
        <v>56</v>
      </c>
      <c r="Z488" s="17">
        <f t="shared" si="92"/>
        <v>53.199999999999996</v>
      </c>
      <c r="AA488" s="17"/>
      <c r="AB488" s="17"/>
    </row>
    <row r="489" spans="1:28" ht="14.25" customHeight="1">
      <c r="A489" s="5"/>
      <c r="B489" s="49" t="s">
        <v>1075</v>
      </c>
      <c r="C489" s="63"/>
      <c r="D489" s="42">
        <v>32</v>
      </c>
      <c r="E489" s="42">
        <v>34</v>
      </c>
      <c r="F489" s="42">
        <v>36</v>
      </c>
      <c r="G489" s="42" t="s">
        <v>14</v>
      </c>
      <c r="H489" s="97" t="s">
        <v>36</v>
      </c>
      <c r="I489" s="42"/>
      <c r="J489" s="42"/>
      <c r="K489" s="42">
        <f t="shared" si="93"/>
        <v>0</v>
      </c>
      <c r="L489" s="1"/>
      <c r="M489" s="19"/>
      <c r="N489" s="19"/>
      <c r="O489" s="19"/>
      <c r="P489" s="17">
        <f t="shared" si="94"/>
        <v>0</v>
      </c>
      <c r="Q489" s="17" t="str">
        <f t="shared" si="95"/>
        <v/>
      </c>
      <c r="R489" s="17">
        <f t="shared" si="96"/>
        <v>0</v>
      </c>
      <c r="S489" s="17">
        <f t="shared" si="97"/>
        <v>0</v>
      </c>
      <c r="T489" s="17">
        <f t="shared" si="98"/>
        <v>0</v>
      </c>
      <c r="U489" s="33">
        <v>60.725000000000001</v>
      </c>
      <c r="V489" s="34">
        <f t="shared" si="90"/>
        <v>57.688749999999999</v>
      </c>
      <c r="W489" s="17">
        <v>34</v>
      </c>
      <c r="X489" s="34">
        <f t="shared" si="91"/>
        <v>32.299999999999997</v>
      </c>
      <c r="Y489" s="17">
        <v>36</v>
      </c>
      <c r="Z489" s="17">
        <f t="shared" si="92"/>
        <v>34.199999999999996</v>
      </c>
      <c r="AA489" s="17"/>
      <c r="AB489" s="17"/>
    </row>
    <row r="490" spans="1:28" ht="14.25" customHeight="1">
      <c r="A490" s="5"/>
      <c r="B490" s="49" t="s">
        <v>1072</v>
      </c>
      <c r="C490" s="63"/>
      <c r="D490" s="42">
        <v>102</v>
      </c>
      <c r="E490" s="42">
        <v>109</v>
      </c>
      <c r="F490" s="42">
        <v>116</v>
      </c>
      <c r="G490" s="42" t="s">
        <v>466</v>
      </c>
      <c r="H490" s="97" t="s">
        <v>457</v>
      </c>
      <c r="I490" s="42"/>
      <c r="J490" s="42"/>
      <c r="K490" s="42">
        <f t="shared" si="93"/>
        <v>0</v>
      </c>
      <c r="L490" s="1"/>
      <c r="M490" s="19"/>
      <c r="N490" s="19"/>
      <c r="O490" s="19"/>
      <c r="P490" s="17">
        <f t="shared" si="94"/>
        <v>0</v>
      </c>
      <c r="Q490" s="17" t="str">
        <f t="shared" si="95"/>
        <v/>
      </c>
      <c r="R490" s="17">
        <f t="shared" si="96"/>
        <v>0</v>
      </c>
      <c r="S490" s="17">
        <f t="shared" si="97"/>
        <v>0</v>
      </c>
      <c r="T490" s="17">
        <f t="shared" si="98"/>
        <v>0</v>
      </c>
      <c r="U490" s="33">
        <v>60.670999999999999</v>
      </c>
      <c r="V490" s="34">
        <f t="shared" si="90"/>
        <v>57.637449999999994</v>
      </c>
      <c r="W490" s="17">
        <v>109</v>
      </c>
      <c r="X490" s="34">
        <f t="shared" si="91"/>
        <v>103.55</v>
      </c>
      <c r="Y490" s="17">
        <v>116</v>
      </c>
      <c r="Z490" s="17">
        <f t="shared" si="92"/>
        <v>110.19999999999999</v>
      </c>
      <c r="AA490" s="17"/>
      <c r="AB490" s="17"/>
    </row>
    <row r="491" spans="1:28" ht="14.25" customHeight="1">
      <c r="A491" s="5"/>
      <c r="B491" s="49" t="s">
        <v>1079</v>
      </c>
      <c r="C491" s="63"/>
      <c r="D491" s="42">
        <v>362</v>
      </c>
      <c r="E491" s="42">
        <v>390</v>
      </c>
      <c r="F491" s="42">
        <v>414</v>
      </c>
      <c r="G491" s="42" t="s">
        <v>294</v>
      </c>
      <c r="H491" s="97" t="s">
        <v>28</v>
      </c>
      <c r="I491" s="42"/>
      <c r="J491" s="42"/>
      <c r="K491" s="42">
        <f t="shared" si="93"/>
        <v>0</v>
      </c>
      <c r="L491" s="1"/>
      <c r="M491" s="19"/>
      <c r="N491" s="19"/>
      <c r="O491" s="19"/>
      <c r="P491" s="17">
        <f t="shared" si="94"/>
        <v>0</v>
      </c>
      <c r="Q491" s="17" t="str">
        <f t="shared" si="95"/>
        <v/>
      </c>
      <c r="R491" s="17">
        <f t="shared" si="96"/>
        <v>0</v>
      </c>
      <c r="S491" s="17">
        <f t="shared" si="97"/>
        <v>0</v>
      </c>
      <c r="T491" s="17">
        <f t="shared" si="98"/>
        <v>0</v>
      </c>
      <c r="U491" s="33">
        <v>60.713000000000001</v>
      </c>
      <c r="V491" s="34">
        <f t="shared" si="90"/>
        <v>57.677349999999997</v>
      </c>
      <c r="W491" s="17">
        <v>390</v>
      </c>
      <c r="X491" s="34">
        <f t="shared" si="91"/>
        <v>370.5</v>
      </c>
      <c r="Y491" s="17">
        <v>414</v>
      </c>
      <c r="Z491" s="17">
        <f t="shared" si="92"/>
        <v>393.29999999999995</v>
      </c>
      <c r="AA491" s="17"/>
      <c r="AB491" s="17"/>
    </row>
    <row r="492" spans="1:28" ht="14.25" customHeight="1">
      <c r="A492" s="5"/>
      <c r="B492" s="49" t="s">
        <v>1076</v>
      </c>
      <c r="C492" s="63"/>
      <c r="D492" s="42">
        <v>75</v>
      </c>
      <c r="E492" s="42">
        <v>80</v>
      </c>
      <c r="F492" s="42">
        <v>85</v>
      </c>
      <c r="G492" s="42" t="s">
        <v>14</v>
      </c>
      <c r="H492" s="97" t="s">
        <v>28</v>
      </c>
      <c r="I492" s="42"/>
      <c r="J492" s="42"/>
      <c r="K492" s="42">
        <f t="shared" si="93"/>
        <v>0</v>
      </c>
      <c r="L492" s="1"/>
      <c r="M492" s="19"/>
      <c r="N492" s="19"/>
      <c r="O492" s="19"/>
      <c r="P492" s="17">
        <f t="shared" si="94"/>
        <v>0</v>
      </c>
      <c r="Q492" s="17" t="str">
        <f t="shared" si="95"/>
        <v/>
      </c>
      <c r="R492" s="17">
        <f t="shared" si="96"/>
        <v>0</v>
      </c>
      <c r="S492" s="17">
        <f t="shared" si="97"/>
        <v>0</v>
      </c>
      <c r="T492" s="17">
        <f t="shared" si="98"/>
        <v>0</v>
      </c>
      <c r="U492" s="33">
        <v>60.732999999999997</v>
      </c>
      <c r="V492" s="34">
        <f t="shared" si="90"/>
        <v>57.696349999999995</v>
      </c>
      <c r="W492" s="17">
        <v>80</v>
      </c>
      <c r="X492" s="34">
        <f t="shared" si="91"/>
        <v>76</v>
      </c>
      <c r="Y492" s="17">
        <v>85</v>
      </c>
      <c r="Z492" s="17">
        <f t="shared" si="92"/>
        <v>80.75</v>
      </c>
      <c r="AA492" s="17"/>
      <c r="AB492" s="17"/>
    </row>
    <row r="493" spans="1:28" ht="14.25" customHeight="1">
      <c r="A493" s="5"/>
      <c r="B493" s="49" t="s">
        <v>551</v>
      </c>
      <c r="C493" s="63"/>
      <c r="D493" s="42">
        <v>109</v>
      </c>
      <c r="E493" s="42">
        <v>116</v>
      </c>
      <c r="F493" s="42">
        <v>123</v>
      </c>
      <c r="G493" s="42" t="s">
        <v>14</v>
      </c>
      <c r="H493" s="97" t="s">
        <v>28</v>
      </c>
      <c r="I493" s="42"/>
      <c r="J493" s="42"/>
      <c r="K493" s="42">
        <f t="shared" si="93"/>
        <v>0</v>
      </c>
      <c r="L493" s="1"/>
      <c r="M493" s="19"/>
      <c r="N493" s="19"/>
      <c r="O493" s="19"/>
      <c r="P493" s="17">
        <f t="shared" si="94"/>
        <v>0</v>
      </c>
      <c r="Q493" s="17" t="str">
        <f t="shared" si="95"/>
        <v/>
      </c>
      <c r="R493" s="17">
        <f t="shared" si="96"/>
        <v>0</v>
      </c>
      <c r="S493" s="17">
        <f t="shared" si="97"/>
        <v>0</v>
      </c>
      <c r="T493" s="17">
        <f t="shared" si="98"/>
        <v>0</v>
      </c>
      <c r="U493" s="33">
        <v>60.712000000000003</v>
      </c>
      <c r="V493" s="34">
        <f t="shared" si="90"/>
        <v>57.676400000000001</v>
      </c>
      <c r="W493" s="17">
        <v>116</v>
      </c>
      <c r="X493" s="34">
        <f t="shared" si="91"/>
        <v>110.19999999999999</v>
      </c>
      <c r="Y493" s="17">
        <v>123</v>
      </c>
      <c r="Z493" s="17">
        <f t="shared" si="92"/>
        <v>116.85</v>
      </c>
      <c r="AA493" s="17"/>
      <c r="AB493" s="17"/>
    </row>
    <row r="494" spans="1:28" ht="14.25" customHeight="1">
      <c r="A494" s="5"/>
      <c r="B494" s="49" t="s">
        <v>125</v>
      </c>
      <c r="C494" s="63"/>
      <c r="D494" s="42">
        <v>162</v>
      </c>
      <c r="E494" s="42">
        <v>174</v>
      </c>
      <c r="F494" s="42">
        <v>183</v>
      </c>
      <c r="G494" s="42" t="s">
        <v>14</v>
      </c>
      <c r="H494" s="97" t="s">
        <v>28</v>
      </c>
      <c r="I494" s="42"/>
      <c r="J494" s="42"/>
      <c r="K494" s="42">
        <f t="shared" si="93"/>
        <v>0</v>
      </c>
      <c r="L494" s="1"/>
      <c r="M494" s="19"/>
      <c r="N494" s="19"/>
      <c r="O494" s="19"/>
      <c r="P494" s="17">
        <f t="shared" si="94"/>
        <v>0</v>
      </c>
      <c r="Q494" s="17" t="str">
        <f t="shared" si="95"/>
        <v/>
      </c>
      <c r="R494" s="17">
        <f t="shared" si="96"/>
        <v>0</v>
      </c>
      <c r="S494" s="17">
        <f t="shared" si="97"/>
        <v>0</v>
      </c>
      <c r="T494" s="17">
        <f t="shared" si="98"/>
        <v>0</v>
      </c>
      <c r="U494" s="33">
        <v>60.673000000000002</v>
      </c>
      <c r="V494" s="34">
        <f t="shared" si="90"/>
        <v>57.63935</v>
      </c>
      <c r="W494" s="17">
        <v>174</v>
      </c>
      <c r="X494" s="34">
        <f t="shared" si="91"/>
        <v>165.29999999999998</v>
      </c>
      <c r="Y494" s="17">
        <v>183</v>
      </c>
      <c r="Z494" s="17">
        <f t="shared" si="92"/>
        <v>173.85</v>
      </c>
      <c r="AA494" s="17"/>
      <c r="AB494" s="17"/>
    </row>
    <row r="495" spans="1:28" ht="14.25" customHeight="1">
      <c r="A495" s="5"/>
      <c r="B495" s="49" t="s">
        <v>1104</v>
      </c>
      <c r="C495" s="63"/>
      <c r="D495" s="42">
        <v>755</v>
      </c>
      <c r="E495" s="42">
        <v>807</v>
      </c>
      <c r="F495" s="42">
        <v>851</v>
      </c>
      <c r="G495" s="42" t="s">
        <v>14</v>
      </c>
      <c r="H495" s="97" t="s">
        <v>28</v>
      </c>
      <c r="I495" s="42"/>
      <c r="J495" s="42"/>
      <c r="K495" s="42">
        <f t="shared" si="93"/>
        <v>0</v>
      </c>
      <c r="L495" s="1"/>
      <c r="M495" s="19"/>
      <c r="N495" s="19"/>
      <c r="O495" s="19"/>
      <c r="P495" s="17">
        <f t="shared" si="94"/>
        <v>0</v>
      </c>
      <c r="Q495" s="17" t="str">
        <f t="shared" si="95"/>
        <v/>
      </c>
      <c r="R495" s="17">
        <f t="shared" si="96"/>
        <v>0</v>
      </c>
      <c r="S495" s="17">
        <f t="shared" si="97"/>
        <v>0</v>
      </c>
      <c r="T495" s="17">
        <f t="shared" si="98"/>
        <v>0</v>
      </c>
      <c r="U495" s="33">
        <v>60.7</v>
      </c>
      <c r="V495" s="34">
        <f t="shared" si="90"/>
        <v>57.664999999999999</v>
      </c>
      <c r="W495" s="17">
        <v>807</v>
      </c>
      <c r="X495" s="34">
        <f t="shared" si="91"/>
        <v>766.65</v>
      </c>
      <c r="Y495" s="17">
        <v>851</v>
      </c>
      <c r="Z495" s="17">
        <f t="shared" si="92"/>
        <v>808.44999999999993</v>
      </c>
      <c r="AA495" s="17"/>
      <c r="AB495" s="17"/>
    </row>
    <row r="496" spans="1:28" ht="14.25" customHeight="1">
      <c r="A496" s="5"/>
      <c r="B496" s="49" t="s">
        <v>470</v>
      </c>
      <c r="C496" s="63"/>
      <c r="D496" s="42">
        <v>3639</v>
      </c>
      <c r="E496" s="42">
        <v>3894</v>
      </c>
      <c r="F496" s="42">
        <v>4118</v>
      </c>
      <c r="G496" s="42" t="s">
        <v>14</v>
      </c>
      <c r="H496" s="97" t="s">
        <v>28</v>
      </c>
      <c r="I496" s="42"/>
      <c r="J496" s="42"/>
      <c r="K496" s="42">
        <f t="shared" si="93"/>
        <v>0</v>
      </c>
      <c r="L496" s="1"/>
      <c r="M496" s="19"/>
      <c r="N496" s="19"/>
      <c r="O496" s="19"/>
      <c r="P496" s="17">
        <f t="shared" si="94"/>
        <v>0</v>
      </c>
      <c r="Q496" s="17" t="str">
        <f t="shared" si="95"/>
        <v/>
      </c>
      <c r="R496" s="17">
        <f t="shared" si="96"/>
        <v>0</v>
      </c>
      <c r="S496" s="17">
        <f t="shared" si="97"/>
        <v>0</v>
      </c>
      <c r="T496" s="17">
        <f t="shared" si="98"/>
        <v>0</v>
      </c>
      <c r="U496" s="33">
        <v>60.692999999999998</v>
      </c>
      <c r="V496" s="34">
        <f t="shared" si="90"/>
        <v>57.658349999999999</v>
      </c>
      <c r="W496" s="17">
        <v>3894</v>
      </c>
      <c r="X496" s="34">
        <f t="shared" si="91"/>
        <v>3699.2999999999997</v>
      </c>
      <c r="Y496" s="17">
        <v>4118</v>
      </c>
      <c r="Z496" s="17">
        <f t="shared" si="92"/>
        <v>3912.1</v>
      </c>
      <c r="AA496" s="17"/>
      <c r="AB496" s="17"/>
    </row>
    <row r="497" spans="1:28" ht="14.25" customHeight="1">
      <c r="A497" s="5"/>
      <c r="B497" s="49" t="s">
        <v>637</v>
      </c>
      <c r="C497" s="63"/>
      <c r="D497" s="42">
        <v>703</v>
      </c>
      <c r="E497" s="42">
        <v>753</v>
      </c>
      <c r="F497" s="42">
        <v>793</v>
      </c>
      <c r="G497" s="42" t="s">
        <v>14</v>
      </c>
      <c r="H497" s="97" t="s">
        <v>28</v>
      </c>
      <c r="I497" s="42"/>
      <c r="J497" s="42"/>
      <c r="K497" s="42">
        <f t="shared" si="93"/>
        <v>0</v>
      </c>
      <c r="L497" s="1"/>
      <c r="M497" s="19"/>
      <c r="N497" s="19"/>
      <c r="O497" s="19"/>
      <c r="P497" s="17">
        <f t="shared" si="94"/>
        <v>0</v>
      </c>
      <c r="Q497" s="17" t="str">
        <f t="shared" si="95"/>
        <v/>
      </c>
      <c r="R497" s="17">
        <f t="shared" si="96"/>
        <v>0</v>
      </c>
      <c r="S497" s="17">
        <f t="shared" si="97"/>
        <v>0</v>
      </c>
      <c r="T497" s="17">
        <f t="shared" si="98"/>
        <v>0</v>
      </c>
      <c r="U497" s="33">
        <v>60.691000000000003</v>
      </c>
      <c r="V497" s="34">
        <f t="shared" si="90"/>
        <v>57.65645</v>
      </c>
      <c r="W497" s="17">
        <v>753</v>
      </c>
      <c r="X497" s="34">
        <f t="shared" si="91"/>
        <v>715.35</v>
      </c>
      <c r="Y497" s="17">
        <v>793</v>
      </c>
      <c r="Z497" s="17">
        <f t="shared" si="92"/>
        <v>753.34999999999991</v>
      </c>
      <c r="AA497" s="17"/>
      <c r="AB497" s="17"/>
    </row>
    <row r="498" spans="1:28" ht="14.25" customHeight="1">
      <c r="A498" s="5"/>
      <c r="B498" s="49" t="s">
        <v>1098</v>
      </c>
      <c r="C498" s="63"/>
      <c r="D498" s="42">
        <v>3366</v>
      </c>
      <c r="E498" s="42">
        <v>3601</v>
      </c>
      <c r="F498" s="42">
        <v>3795</v>
      </c>
      <c r="G498" s="42" t="s">
        <v>14</v>
      </c>
      <c r="H498" s="97" t="s">
        <v>28</v>
      </c>
      <c r="I498" s="42"/>
      <c r="J498" s="42"/>
      <c r="K498" s="42">
        <f t="shared" si="93"/>
        <v>0</v>
      </c>
      <c r="L498" s="1"/>
      <c r="M498" s="19"/>
      <c r="N498" s="19"/>
      <c r="O498" s="19"/>
      <c r="P498" s="17">
        <f t="shared" si="94"/>
        <v>0</v>
      </c>
      <c r="Q498" s="17" t="str">
        <f t="shared" si="95"/>
        <v/>
      </c>
      <c r="R498" s="17">
        <f t="shared" si="96"/>
        <v>0</v>
      </c>
      <c r="S498" s="17">
        <f t="shared" si="97"/>
        <v>0</v>
      </c>
      <c r="T498" s="17">
        <f t="shared" si="98"/>
        <v>0</v>
      </c>
      <c r="U498" s="33">
        <v>60.695</v>
      </c>
      <c r="V498" s="34">
        <f t="shared" si="90"/>
        <v>57.660249999999998</v>
      </c>
      <c r="W498" s="17">
        <v>3601</v>
      </c>
      <c r="X498" s="34">
        <f t="shared" si="91"/>
        <v>3420.95</v>
      </c>
      <c r="Y498" s="17">
        <v>3795</v>
      </c>
      <c r="Z498" s="17">
        <f t="shared" si="92"/>
        <v>3605.25</v>
      </c>
      <c r="AA498" s="17"/>
      <c r="AB498" s="17"/>
    </row>
    <row r="499" spans="1:28" ht="14.25" customHeight="1">
      <c r="A499" s="5"/>
      <c r="B499" s="49" t="s">
        <v>1108</v>
      </c>
      <c r="C499" s="63"/>
      <c r="D499" s="42">
        <v>64</v>
      </c>
      <c r="E499" s="42">
        <v>64</v>
      </c>
      <c r="F499" s="42">
        <v>68</v>
      </c>
      <c r="G499" s="42" t="s">
        <v>14</v>
      </c>
      <c r="H499" s="97" t="s">
        <v>28</v>
      </c>
      <c r="I499" s="42"/>
      <c r="J499" s="42"/>
      <c r="K499" s="42">
        <f t="shared" si="93"/>
        <v>0</v>
      </c>
      <c r="L499" s="1"/>
      <c r="M499" s="19"/>
      <c r="N499" s="19"/>
      <c r="O499" s="19"/>
      <c r="P499" s="17">
        <f t="shared" si="94"/>
        <v>0</v>
      </c>
      <c r="Q499" s="17" t="str">
        <f t="shared" si="95"/>
        <v/>
      </c>
      <c r="R499" s="17">
        <f t="shared" si="96"/>
        <v>0</v>
      </c>
      <c r="S499" s="17">
        <f t="shared" si="97"/>
        <v>0</v>
      </c>
      <c r="T499" s="17">
        <f t="shared" si="98"/>
        <v>0</v>
      </c>
      <c r="U499" s="33">
        <v>60.722000000000001</v>
      </c>
      <c r="V499" s="34">
        <f t="shared" si="90"/>
        <v>57.685899999999997</v>
      </c>
      <c r="W499" s="17">
        <v>64</v>
      </c>
      <c r="X499" s="34">
        <f t="shared" si="91"/>
        <v>60.8</v>
      </c>
      <c r="Y499" s="17">
        <v>68</v>
      </c>
      <c r="Z499" s="17">
        <f t="shared" si="92"/>
        <v>64.599999999999994</v>
      </c>
      <c r="AA499" s="17"/>
      <c r="AB499" s="17"/>
    </row>
    <row r="500" spans="1:28" ht="14.25" customHeight="1">
      <c r="A500" s="5"/>
      <c r="B500" s="49" t="s">
        <v>638</v>
      </c>
      <c r="C500" s="63"/>
      <c r="D500" s="42">
        <v>81.7</v>
      </c>
      <c r="E500" s="42">
        <v>92</v>
      </c>
      <c r="F500" s="42">
        <v>97</v>
      </c>
      <c r="G500" s="42" t="s">
        <v>14</v>
      </c>
      <c r="H500" s="97" t="s">
        <v>28</v>
      </c>
      <c r="I500" s="42"/>
      <c r="J500" s="42"/>
      <c r="K500" s="42">
        <f t="shared" si="93"/>
        <v>0</v>
      </c>
      <c r="L500" s="1"/>
      <c r="M500" s="19"/>
      <c r="N500" s="19"/>
      <c r="O500" s="19"/>
      <c r="P500" s="17">
        <f t="shared" si="94"/>
        <v>0</v>
      </c>
      <c r="Q500" s="17" t="str">
        <f t="shared" si="95"/>
        <v/>
      </c>
      <c r="R500" s="17">
        <f t="shared" si="96"/>
        <v>0</v>
      </c>
      <c r="S500" s="17">
        <f t="shared" si="97"/>
        <v>0</v>
      </c>
      <c r="T500" s="17">
        <f t="shared" si="98"/>
        <v>0</v>
      </c>
      <c r="U500" s="33">
        <v>60.728000000000002</v>
      </c>
      <c r="V500" s="34">
        <f t="shared" si="90"/>
        <v>57.691600000000001</v>
      </c>
      <c r="W500" s="17">
        <v>92</v>
      </c>
      <c r="X500" s="34">
        <f t="shared" si="91"/>
        <v>87.399999999999991</v>
      </c>
      <c r="Y500" s="17">
        <v>97</v>
      </c>
      <c r="Z500" s="17">
        <f t="shared" si="92"/>
        <v>92.149999999999991</v>
      </c>
      <c r="AA500" s="17"/>
      <c r="AB500" s="17"/>
    </row>
    <row r="501" spans="1:28" ht="14.25" customHeight="1">
      <c r="A501" s="5"/>
      <c r="B501" s="49" t="s">
        <v>1084</v>
      </c>
      <c r="C501" s="63"/>
      <c r="D501" s="42">
        <v>1090</v>
      </c>
      <c r="E501" s="42">
        <v>1222</v>
      </c>
      <c r="F501" s="42">
        <v>1298</v>
      </c>
      <c r="G501" s="42" t="s">
        <v>14</v>
      </c>
      <c r="H501" s="97" t="s">
        <v>28</v>
      </c>
      <c r="I501" s="42"/>
      <c r="J501" s="42"/>
      <c r="K501" s="42">
        <f t="shared" si="93"/>
        <v>0</v>
      </c>
      <c r="L501" s="1"/>
      <c r="M501" s="19"/>
      <c r="N501" s="19"/>
      <c r="O501" s="19"/>
      <c r="P501" s="17">
        <f t="shared" si="94"/>
        <v>0</v>
      </c>
      <c r="Q501" s="17" t="str">
        <f t="shared" si="95"/>
        <v/>
      </c>
      <c r="R501" s="17">
        <f t="shared" si="96"/>
        <v>0</v>
      </c>
      <c r="S501" s="17">
        <f t="shared" si="97"/>
        <v>0</v>
      </c>
      <c r="T501" s="17">
        <f t="shared" si="98"/>
        <v>0</v>
      </c>
      <c r="U501" s="33">
        <v>60.677999999999997</v>
      </c>
      <c r="V501" s="34">
        <f t="shared" si="90"/>
        <v>57.644099999999995</v>
      </c>
      <c r="W501" s="17">
        <v>1222</v>
      </c>
      <c r="X501" s="34">
        <f t="shared" si="91"/>
        <v>1160.8999999999999</v>
      </c>
      <c r="Y501" s="17">
        <v>1298</v>
      </c>
      <c r="Z501" s="17">
        <f t="shared" si="92"/>
        <v>1233.0999999999999</v>
      </c>
      <c r="AA501" s="17"/>
      <c r="AB501" s="17"/>
    </row>
    <row r="502" spans="1:28" ht="14.25" customHeight="1">
      <c r="A502" s="5"/>
      <c r="B502" s="49" t="s">
        <v>639</v>
      </c>
      <c r="C502" s="63"/>
      <c r="D502" s="42">
        <v>372</v>
      </c>
      <c r="E502" s="42">
        <v>398</v>
      </c>
      <c r="F502" s="42">
        <v>419</v>
      </c>
      <c r="G502" s="42" t="s">
        <v>14</v>
      </c>
      <c r="H502" s="97" t="s">
        <v>28</v>
      </c>
      <c r="I502" s="42"/>
      <c r="J502" s="42"/>
      <c r="K502" s="42">
        <f t="shared" si="93"/>
        <v>0</v>
      </c>
      <c r="L502" s="1"/>
      <c r="M502" s="19"/>
      <c r="N502" s="19"/>
      <c r="O502" s="19"/>
      <c r="P502" s="17">
        <f t="shared" si="94"/>
        <v>0</v>
      </c>
      <c r="Q502" s="17" t="str">
        <f t="shared" si="95"/>
        <v/>
      </c>
      <c r="R502" s="17">
        <f t="shared" si="96"/>
        <v>0</v>
      </c>
      <c r="S502" s="17">
        <f t="shared" si="97"/>
        <v>0</v>
      </c>
      <c r="T502" s="17">
        <f t="shared" si="98"/>
        <v>0</v>
      </c>
      <c r="U502" s="33">
        <v>60.69</v>
      </c>
      <c r="V502" s="34">
        <f t="shared" si="90"/>
        <v>57.655499999999996</v>
      </c>
      <c r="W502" s="17">
        <v>398</v>
      </c>
      <c r="X502" s="34">
        <f t="shared" si="91"/>
        <v>378.09999999999997</v>
      </c>
      <c r="Y502" s="17">
        <v>419</v>
      </c>
      <c r="Z502" s="17">
        <f t="shared" si="92"/>
        <v>398.04999999999995</v>
      </c>
      <c r="AA502" s="17"/>
      <c r="AB502" s="17"/>
    </row>
    <row r="503" spans="1:28" ht="14.25" customHeight="1">
      <c r="A503" s="5"/>
      <c r="B503" s="49" t="s">
        <v>332</v>
      </c>
      <c r="C503" s="63"/>
      <c r="D503" s="42">
        <v>93</v>
      </c>
      <c r="E503" s="42">
        <v>105</v>
      </c>
      <c r="F503" s="42">
        <v>111</v>
      </c>
      <c r="G503" s="42" t="s">
        <v>14</v>
      </c>
      <c r="H503" s="97" t="s">
        <v>28</v>
      </c>
      <c r="I503" s="42"/>
      <c r="J503" s="42"/>
      <c r="K503" s="42">
        <f t="shared" si="93"/>
        <v>0</v>
      </c>
      <c r="L503" s="1"/>
      <c r="M503" s="19"/>
      <c r="N503" s="19"/>
      <c r="O503" s="19"/>
      <c r="P503" s="17">
        <f t="shared" si="94"/>
        <v>0</v>
      </c>
      <c r="Q503" s="17" t="str">
        <f t="shared" si="95"/>
        <v/>
      </c>
      <c r="R503" s="17">
        <f t="shared" si="96"/>
        <v>0</v>
      </c>
      <c r="S503" s="17">
        <f t="shared" si="97"/>
        <v>0</v>
      </c>
      <c r="T503" s="17">
        <f t="shared" si="98"/>
        <v>0</v>
      </c>
      <c r="U503" s="33">
        <v>60.707000000000001</v>
      </c>
      <c r="V503" s="34">
        <f t="shared" ref="V503:V563" si="99">U503*0.95</f>
        <v>57.67165</v>
      </c>
      <c r="W503" s="17">
        <v>105</v>
      </c>
      <c r="X503" s="34">
        <f t="shared" ref="X503:X563" si="100">W503*0.95</f>
        <v>99.75</v>
      </c>
      <c r="Y503" s="17">
        <v>111</v>
      </c>
      <c r="Z503" s="17">
        <f t="shared" ref="Z503:Z563" si="101">Y503*0.95</f>
        <v>105.44999999999999</v>
      </c>
      <c r="AA503" s="17"/>
      <c r="AB503" s="17"/>
    </row>
    <row r="504" spans="1:28" ht="14.25" customHeight="1">
      <c r="A504" s="5"/>
      <c r="B504" s="49" t="s">
        <v>331</v>
      </c>
      <c r="C504" s="63"/>
      <c r="D504" s="42">
        <v>399</v>
      </c>
      <c r="E504" s="42">
        <v>426</v>
      </c>
      <c r="F504" s="42">
        <v>449</v>
      </c>
      <c r="G504" s="42" t="s">
        <v>14</v>
      </c>
      <c r="H504" s="97" t="s">
        <v>28</v>
      </c>
      <c r="I504" s="42"/>
      <c r="J504" s="42"/>
      <c r="K504" s="42">
        <f t="shared" ref="K504:K563" si="102">IF($R$5&gt;30000,D504*J504,IF(AND($S$5&gt;15000),E504*J504,F504*J504))</f>
        <v>0</v>
      </c>
      <c r="L504" s="1"/>
      <c r="M504" s="19"/>
      <c r="N504" s="19"/>
      <c r="O504" s="19"/>
      <c r="P504" s="17">
        <f t="shared" ref="P504:P563" si="103">J504*M504</f>
        <v>0</v>
      </c>
      <c r="Q504" s="17" t="str">
        <f t="shared" ref="Q504:Q563" si="104">IF(I504&gt;1.01,J504/I504*0.21,"")</f>
        <v/>
      </c>
      <c r="R504" s="17">
        <f t="shared" ref="R504:R563" si="105">J504*D504</f>
        <v>0</v>
      </c>
      <c r="S504" s="17">
        <f t="shared" ref="S504:S563" si="106">J504*E504</f>
        <v>0</v>
      </c>
      <c r="T504" s="17">
        <f t="shared" ref="T504:T563" si="107">Y504*J504</f>
        <v>0</v>
      </c>
      <c r="U504" s="33">
        <v>60.68</v>
      </c>
      <c r="V504" s="34">
        <f t="shared" si="99"/>
        <v>57.645999999999994</v>
      </c>
      <c r="W504" s="17">
        <v>426</v>
      </c>
      <c r="X504" s="34">
        <f t="shared" si="100"/>
        <v>404.7</v>
      </c>
      <c r="Y504" s="17">
        <v>449</v>
      </c>
      <c r="Z504" s="17">
        <f t="shared" si="101"/>
        <v>426.54999999999995</v>
      </c>
      <c r="AA504" s="17"/>
      <c r="AB504" s="17"/>
    </row>
    <row r="505" spans="1:28" ht="14.25" customHeight="1">
      <c r="A505" s="5"/>
      <c r="B505" s="49" t="s">
        <v>1085</v>
      </c>
      <c r="C505" s="63"/>
      <c r="D505" s="42">
        <v>1498</v>
      </c>
      <c r="E505" s="42">
        <v>1680</v>
      </c>
      <c r="F505" s="42">
        <v>1784</v>
      </c>
      <c r="G505" s="42" t="s">
        <v>14</v>
      </c>
      <c r="H505" s="97" t="s">
        <v>28</v>
      </c>
      <c r="I505" s="42"/>
      <c r="J505" s="42"/>
      <c r="K505" s="42">
        <f t="shared" si="102"/>
        <v>0</v>
      </c>
      <c r="L505" s="1"/>
      <c r="M505" s="19"/>
      <c r="N505" s="19"/>
      <c r="O505" s="19"/>
      <c r="P505" s="17">
        <f t="shared" si="103"/>
        <v>0</v>
      </c>
      <c r="Q505" s="17" t="str">
        <f t="shared" si="104"/>
        <v/>
      </c>
      <c r="R505" s="17">
        <f t="shared" si="105"/>
        <v>0</v>
      </c>
      <c r="S505" s="17">
        <f t="shared" si="106"/>
        <v>0</v>
      </c>
      <c r="T505" s="17">
        <f t="shared" si="107"/>
        <v>0</v>
      </c>
      <c r="U505" s="33">
        <v>60.679000000000002</v>
      </c>
      <c r="V505" s="34">
        <f t="shared" si="99"/>
        <v>57.645049999999998</v>
      </c>
      <c r="W505" s="17">
        <v>1680</v>
      </c>
      <c r="X505" s="34">
        <f t="shared" si="100"/>
        <v>1596</v>
      </c>
      <c r="Y505" s="17">
        <v>1784</v>
      </c>
      <c r="Z505" s="17">
        <f t="shared" si="101"/>
        <v>1694.8</v>
      </c>
      <c r="AA505" s="17"/>
      <c r="AB505" s="17"/>
    </row>
    <row r="506" spans="1:28" ht="14.25" customHeight="1">
      <c r="A506" s="5"/>
      <c r="B506" s="49" t="s">
        <v>1107</v>
      </c>
      <c r="C506" s="63"/>
      <c r="D506" s="42">
        <v>64</v>
      </c>
      <c r="E506" s="42">
        <v>68</v>
      </c>
      <c r="F506" s="42">
        <v>72</v>
      </c>
      <c r="G506" s="42" t="s">
        <v>466</v>
      </c>
      <c r="H506" s="97" t="s">
        <v>28</v>
      </c>
      <c r="I506" s="42"/>
      <c r="J506" s="42"/>
      <c r="K506" s="42">
        <f t="shared" si="102"/>
        <v>0</v>
      </c>
      <c r="L506" s="1"/>
      <c r="M506" s="19"/>
      <c r="N506" s="19"/>
      <c r="O506" s="19"/>
      <c r="P506" s="17">
        <f t="shared" si="103"/>
        <v>0</v>
      </c>
      <c r="Q506" s="17" t="str">
        <f t="shared" si="104"/>
        <v/>
      </c>
      <c r="R506" s="17">
        <f t="shared" si="105"/>
        <v>0</v>
      </c>
      <c r="S506" s="17">
        <f t="shared" si="106"/>
        <v>0</v>
      </c>
      <c r="T506" s="17">
        <f t="shared" si="107"/>
        <v>0</v>
      </c>
      <c r="U506" s="33">
        <v>60.709000000000003</v>
      </c>
      <c r="V506" s="34">
        <f t="shared" si="99"/>
        <v>57.673549999999999</v>
      </c>
      <c r="W506" s="17">
        <v>68</v>
      </c>
      <c r="X506" s="34">
        <f t="shared" si="100"/>
        <v>64.599999999999994</v>
      </c>
      <c r="Y506" s="17">
        <v>72</v>
      </c>
      <c r="Z506" s="17">
        <f t="shared" si="101"/>
        <v>68.399999999999991</v>
      </c>
      <c r="AA506" s="17"/>
      <c r="AB506" s="17"/>
    </row>
    <row r="507" spans="1:28" ht="14.25" customHeight="1">
      <c r="A507" s="5"/>
      <c r="B507" s="49" t="s">
        <v>1106</v>
      </c>
      <c r="C507" s="63"/>
      <c r="D507" s="42">
        <v>392</v>
      </c>
      <c r="E507" s="42">
        <v>418</v>
      </c>
      <c r="F507" s="42">
        <v>444</v>
      </c>
      <c r="G507" s="42" t="s">
        <v>466</v>
      </c>
      <c r="H507" s="97" t="s">
        <v>28</v>
      </c>
      <c r="I507" s="42"/>
      <c r="J507" s="42"/>
      <c r="K507" s="42">
        <f t="shared" si="102"/>
        <v>0</v>
      </c>
      <c r="L507" s="1"/>
      <c r="M507" s="19"/>
      <c r="N507" s="19"/>
      <c r="O507" s="19"/>
      <c r="P507" s="17">
        <f t="shared" si="103"/>
        <v>0</v>
      </c>
      <c r="Q507" s="17" t="str">
        <f t="shared" si="104"/>
        <v/>
      </c>
      <c r="R507" s="17">
        <f t="shared" si="105"/>
        <v>0</v>
      </c>
      <c r="S507" s="17">
        <f t="shared" si="106"/>
        <v>0</v>
      </c>
      <c r="T507" s="17">
        <f t="shared" si="107"/>
        <v>0</v>
      </c>
      <c r="U507" s="33">
        <v>60.701999999999998</v>
      </c>
      <c r="V507" s="34">
        <f t="shared" si="99"/>
        <v>57.666899999999998</v>
      </c>
      <c r="W507" s="17">
        <v>418</v>
      </c>
      <c r="X507" s="34">
        <f t="shared" si="100"/>
        <v>397.09999999999997</v>
      </c>
      <c r="Y507" s="17">
        <v>444</v>
      </c>
      <c r="Z507" s="17">
        <f t="shared" si="101"/>
        <v>421.79999999999995</v>
      </c>
      <c r="AA507" s="17"/>
      <c r="AB507" s="17"/>
    </row>
    <row r="508" spans="1:28" ht="14.25" customHeight="1">
      <c r="A508" s="5"/>
      <c r="B508" s="49" t="s">
        <v>1092</v>
      </c>
      <c r="C508" s="63"/>
      <c r="D508" s="42">
        <v>1446</v>
      </c>
      <c r="E508" s="42">
        <v>1542</v>
      </c>
      <c r="F508" s="42">
        <v>1637</v>
      </c>
      <c r="G508" s="42" t="s">
        <v>466</v>
      </c>
      <c r="H508" s="97" t="s">
        <v>28</v>
      </c>
      <c r="I508" s="42"/>
      <c r="J508" s="42"/>
      <c r="K508" s="42">
        <f t="shared" si="102"/>
        <v>0</v>
      </c>
      <c r="L508" s="1"/>
      <c r="M508" s="19"/>
      <c r="N508" s="19"/>
      <c r="O508" s="19"/>
      <c r="P508" s="17">
        <f t="shared" si="103"/>
        <v>0</v>
      </c>
      <c r="Q508" s="17" t="str">
        <f t="shared" si="104"/>
        <v/>
      </c>
      <c r="R508" s="17">
        <f t="shared" si="105"/>
        <v>0</v>
      </c>
      <c r="S508" s="17">
        <f t="shared" si="106"/>
        <v>0</v>
      </c>
      <c r="T508" s="17">
        <f t="shared" si="107"/>
        <v>0</v>
      </c>
      <c r="U508" s="33">
        <v>60.685000000000002</v>
      </c>
      <c r="V508" s="34">
        <f t="shared" si="99"/>
        <v>57.650750000000002</v>
      </c>
      <c r="W508" s="17">
        <v>1542</v>
      </c>
      <c r="X508" s="34">
        <f t="shared" si="100"/>
        <v>1464.8999999999999</v>
      </c>
      <c r="Y508" s="17">
        <v>1637</v>
      </c>
      <c r="Z508" s="17">
        <f t="shared" si="101"/>
        <v>1555.1499999999999</v>
      </c>
      <c r="AA508" s="17"/>
      <c r="AB508" s="17"/>
    </row>
    <row r="509" spans="1:28" ht="14.25" customHeight="1">
      <c r="A509" s="5"/>
      <c r="B509" s="49" t="s">
        <v>1095</v>
      </c>
      <c r="C509" s="63"/>
      <c r="D509" s="42">
        <v>60</v>
      </c>
      <c r="E509" s="42">
        <v>64</v>
      </c>
      <c r="F509" s="42">
        <v>68</v>
      </c>
      <c r="G509" s="42" t="s">
        <v>14</v>
      </c>
      <c r="H509" s="97" t="s">
        <v>28</v>
      </c>
      <c r="I509" s="42"/>
      <c r="J509" s="42"/>
      <c r="K509" s="42">
        <f t="shared" si="102"/>
        <v>0</v>
      </c>
      <c r="L509" s="1"/>
      <c r="M509" s="19"/>
      <c r="N509" s="19"/>
      <c r="O509" s="19"/>
      <c r="P509" s="17">
        <f t="shared" si="103"/>
        <v>0</v>
      </c>
      <c r="Q509" s="17" t="str">
        <f t="shared" si="104"/>
        <v/>
      </c>
      <c r="R509" s="17">
        <f t="shared" si="105"/>
        <v>0</v>
      </c>
      <c r="S509" s="17">
        <f t="shared" si="106"/>
        <v>0</v>
      </c>
      <c r="T509" s="17">
        <f t="shared" si="107"/>
        <v>0</v>
      </c>
      <c r="U509" s="33">
        <v>60.744999999999997</v>
      </c>
      <c r="V509" s="34">
        <f t="shared" si="99"/>
        <v>57.707749999999997</v>
      </c>
      <c r="W509" s="17">
        <v>64</v>
      </c>
      <c r="X509" s="34">
        <f t="shared" si="100"/>
        <v>60.8</v>
      </c>
      <c r="Y509" s="17">
        <v>68</v>
      </c>
      <c r="Z509" s="17">
        <f t="shared" si="101"/>
        <v>64.599999999999994</v>
      </c>
      <c r="AA509" s="17"/>
      <c r="AB509" s="17"/>
    </row>
    <row r="510" spans="1:28" ht="14.25" customHeight="1">
      <c r="A510" s="5"/>
      <c r="B510" s="49" t="s">
        <v>126</v>
      </c>
      <c r="C510" s="63"/>
      <c r="D510" s="42">
        <v>154</v>
      </c>
      <c r="E510" s="42">
        <v>165</v>
      </c>
      <c r="F510" s="42">
        <v>174</v>
      </c>
      <c r="G510" s="42" t="s">
        <v>14</v>
      </c>
      <c r="H510" s="97" t="s">
        <v>36</v>
      </c>
      <c r="I510" s="42"/>
      <c r="J510" s="42"/>
      <c r="K510" s="42">
        <f t="shared" si="102"/>
        <v>0</v>
      </c>
      <c r="L510" s="1"/>
      <c r="M510" s="19"/>
      <c r="N510" s="19"/>
      <c r="O510" s="19"/>
      <c r="P510" s="17">
        <f t="shared" si="103"/>
        <v>0</v>
      </c>
      <c r="Q510" s="17" t="str">
        <f t="shared" si="104"/>
        <v/>
      </c>
      <c r="R510" s="17">
        <f t="shared" si="105"/>
        <v>0</v>
      </c>
      <c r="S510" s="17">
        <f t="shared" si="106"/>
        <v>0</v>
      </c>
      <c r="T510" s="17">
        <f t="shared" si="107"/>
        <v>0</v>
      </c>
      <c r="U510" s="33">
        <v>60.780999999999999</v>
      </c>
      <c r="V510" s="34">
        <f t="shared" si="99"/>
        <v>57.741949999999996</v>
      </c>
      <c r="W510" s="17">
        <v>165</v>
      </c>
      <c r="X510" s="34">
        <f t="shared" si="100"/>
        <v>156.75</v>
      </c>
      <c r="Y510" s="17">
        <v>174</v>
      </c>
      <c r="Z510" s="17">
        <f t="shared" si="101"/>
        <v>165.29999999999998</v>
      </c>
      <c r="AA510" s="17"/>
      <c r="AB510" s="17"/>
    </row>
    <row r="511" spans="1:28" ht="14.25" customHeight="1">
      <c r="A511" s="5"/>
      <c r="B511" s="49" t="s">
        <v>1099</v>
      </c>
      <c r="C511" s="63"/>
      <c r="D511" s="42">
        <v>44</v>
      </c>
      <c r="E511" s="42">
        <v>47</v>
      </c>
      <c r="F511" s="42">
        <v>49</v>
      </c>
      <c r="G511" s="42" t="s">
        <v>14</v>
      </c>
      <c r="H511" s="97" t="s">
        <v>36</v>
      </c>
      <c r="I511" s="42"/>
      <c r="J511" s="42"/>
      <c r="K511" s="42">
        <f t="shared" si="102"/>
        <v>0</v>
      </c>
      <c r="L511" s="1"/>
      <c r="M511" s="19"/>
      <c r="N511" s="19"/>
      <c r="O511" s="19"/>
      <c r="P511" s="17">
        <f t="shared" si="103"/>
        <v>0</v>
      </c>
      <c r="Q511" s="17" t="str">
        <f t="shared" si="104"/>
        <v/>
      </c>
      <c r="R511" s="17">
        <f t="shared" si="105"/>
        <v>0</v>
      </c>
      <c r="S511" s="17">
        <f t="shared" si="106"/>
        <v>0</v>
      </c>
      <c r="T511" s="17">
        <f t="shared" si="107"/>
        <v>0</v>
      </c>
      <c r="U511" s="33">
        <v>60.786999999999999</v>
      </c>
      <c r="V511" s="34">
        <f t="shared" si="99"/>
        <v>57.747649999999993</v>
      </c>
      <c r="W511" s="17">
        <v>47</v>
      </c>
      <c r="X511" s="34">
        <f t="shared" si="100"/>
        <v>44.65</v>
      </c>
      <c r="Y511" s="17">
        <v>49</v>
      </c>
      <c r="Z511" s="17">
        <f t="shared" si="101"/>
        <v>46.55</v>
      </c>
      <c r="AA511" s="17"/>
      <c r="AB511" s="17"/>
    </row>
    <row r="512" spans="1:28" ht="14.25" customHeight="1">
      <c r="A512" s="5"/>
      <c r="B512" s="49" t="s">
        <v>1111</v>
      </c>
      <c r="C512" s="63"/>
      <c r="D512" s="42">
        <v>79</v>
      </c>
      <c r="E512" s="42">
        <v>89</v>
      </c>
      <c r="F512" s="42">
        <v>94</v>
      </c>
      <c r="G512" s="42" t="s">
        <v>14</v>
      </c>
      <c r="H512" s="97" t="s">
        <v>28</v>
      </c>
      <c r="I512" s="42"/>
      <c r="J512" s="42"/>
      <c r="K512" s="42">
        <f t="shared" si="102"/>
        <v>0</v>
      </c>
      <c r="L512" s="1"/>
      <c r="M512" s="19"/>
      <c r="N512" s="19"/>
      <c r="O512" s="19"/>
      <c r="P512" s="17">
        <f t="shared" si="103"/>
        <v>0</v>
      </c>
      <c r="Q512" s="17" t="str">
        <f t="shared" si="104"/>
        <v/>
      </c>
      <c r="R512" s="17">
        <f t="shared" si="105"/>
        <v>0</v>
      </c>
      <c r="S512" s="17">
        <f t="shared" si="106"/>
        <v>0</v>
      </c>
      <c r="T512" s="17">
        <f t="shared" si="107"/>
        <v>0</v>
      </c>
      <c r="U512" s="33">
        <v>60.805999999999997</v>
      </c>
      <c r="V512" s="34">
        <f t="shared" si="99"/>
        <v>57.765699999999995</v>
      </c>
      <c r="W512" s="17">
        <v>89</v>
      </c>
      <c r="X512" s="34">
        <f t="shared" si="100"/>
        <v>84.55</v>
      </c>
      <c r="Y512" s="17">
        <v>94</v>
      </c>
      <c r="Z512" s="17">
        <f t="shared" si="101"/>
        <v>89.3</v>
      </c>
      <c r="AA512" s="17"/>
      <c r="AB512" s="17"/>
    </row>
    <row r="513" spans="1:28" ht="14.25" customHeight="1">
      <c r="A513" s="5"/>
      <c r="B513" s="49" t="s">
        <v>1097</v>
      </c>
      <c r="C513" s="63"/>
      <c r="D513" s="42">
        <v>1197</v>
      </c>
      <c r="E513" s="42">
        <v>1281</v>
      </c>
      <c r="F513" s="42">
        <v>1349</v>
      </c>
      <c r="G513" s="42" t="s">
        <v>14</v>
      </c>
      <c r="H513" s="97" t="s">
        <v>28</v>
      </c>
      <c r="I513" s="42"/>
      <c r="J513" s="42"/>
      <c r="K513" s="42">
        <f t="shared" si="102"/>
        <v>0</v>
      </c>
      <c r="L513" s="1"/>
      <c r="M513" s="19"/>
      <c r="N513" s="19"/>
      <c r="O513" s="19"/>
      <c r="P513" s="17">
        <f t="shared" si="103"/>
        <v>0</v>
      </c>
      <c r="Q513" s="17" t="str">
        <f t="shared" si="104"/>
        <v/>
      </c>
      <c r="R513" s="17">
        <f t="shared" si="105"/>
        <v>0</v>
      </c>
      <c r="S513" s="17">
        <f t="shared" si="106"/>
        <v>0</v>
      </c>
      <c r="T513" s="17">
        <f t="shared" si="107"/>
        <v>0</v>
      </c>
      <c r="U513" s="33">
        <v>60.738</v>
      </c>
      <c r="V513" s="34">
        <f t="shared" si="99"/>
        <v>57.701099999999997</v>
      </c>
      <c r="W513" s="17">
        <v>1281</v>
      </c>
      <c r="X513" s="34">
        <f t="shared" si="100"/>
        <v>1216.95</v>
      </c>
      <c r="Y513" s="17">
        <v>1349</v>
      </c>
      <c r="Z513" s="17">
        <f t="shared" si="101"/>
        <v>1281.55</v>
      </c>
      <c r="AA513" s="17"/>
      <c r="AB513" s="17"/>
    </row>
    <row r="514" spans="1:28" ht="14.25" customHeight="1">
      <c r="A514" s="5"/>
      <c r="B514" s="49" t="s">
        <v>1096</v>
      </c>
      <c r="C514" s="63"/>
      <c r="D514" s="42">
        <v>130</v>
      </c>
      <c r="E514" s="42">
        <v>146</v>
      </c>
      <c r="F514" s="42">
        <v>155</v>
      </c>
      <c r="G514" s="42" t="s">
        <v>14</v>
      </c>
      <c r="H514" s="97" t="s">
        <v>28</v>
      </c>
      <c r="I514" s="42"/>
      <c r="J514" s="42"/>
      <c r="K514" s="42">
        <f t="shared" si="102"/>
        <v>0</v>
      </c>
      <c r="L514" s="1"/>
      <c r="M514" s="19"/>
      <c r="N514" s="19"/>
      <c r="O514" s="19"/>
      <c r="P514" s="17">
        <f t="shared" si="103"/>
        <v>0</v>
      </c>
      <c r="Q514" s="17" t="str">
        <f t="shared" si="104"/>
        <v/>
      </c>
      <c r="R514" s="17">
        <f t="shared" si="105"/>
        <v>0</v>
      </c>
      <c r="S514" s="17">
        <f t="shared" si="106"/>
        <v>0</v>
      </c>
      <c r="T514" s="17">
        <f t="shared" si="107"/>
        <v>0</v>
      </c>
      <c r="U514" s="33">
        <v>60.741999999999997</v>
      </c>
      <c r="V514" s="34">
        <f t="shared" si="99"/>
        <v>57.704899999999995</v>
      </c>
      <c r="W514" s="17">
        <v>146</v>
      </c>
      <c r="X514" s="34">
        <f t="shared" si="100"/>
        <v>138.69999999999999</v>
      </c>
      <c r="Y514" s="17">
        <v>155</v>
      </c>
      <c r="Z514" s="17">
        <f t="shared" si="101"/>
        <v>147.25</v>
      </c>
      <c r="AA514" s="17"/>
      <c r="AB514" s="17"/>
    </row>
    <row r="515" spans="1:28" ht="14.25" customHeight="1">
      <c r="A515" s="5"/>
      <c r="B515" s="49" t="s">
        <v>640</v>
      </c>
      <c r="C515" s="63"/>
      <c r="D515" s="42">
        <v>327</v>
      </c>
      <c r="E515" s="42">
        <v>367</v>
      </c>
      <c r="F515" s="42">
        <v>390</v>
      </c>
      <c r="G515" s="42" t="s">
        <v>14</v>
      </c>
      <c r="H515" s="97" t="s">
        <v>28</v>
      </c>
      <c r="I515" s="42"/>
      <c r="J515" s="42"/>
      <c r="K515" s="42">
        <f t="shared" si="102"/>
        <v>0</v>
      </c>
      <c r="L515" s="1"/>
      <c r="M515" s="19"/>
      <c r="N515" s="19"/>
      <c r="O515" s="19"/>
      <c r="P515" s="17">
        <f t="shared" si="103"/>
        <v>0</v>
      </c>
      <c r="Q515" s="17" t="str">
        <f t="shared" si="104"/>
        <v/>
      </c>
      <c r="R515" s="17">
        <f t="shared" si="105"/>
        <v>0</v>
      </c>
      <c r="S515" s="17">
        <f t="shared" si="106"/>
        <v>0</v>
      </c>
      <c r="T515" s="17">
        <f t="shared" si="107"/>
        <v>0</v>
      </c>
      <c r="U515" s="33">
        <v>60.764000000000003</v>
      </c>
      <c r="V515" s="34">
        <f t="shared" si="99"/>
        <v>57.7258</v>
      </c>
      <c r="W515" s="17">
        <v>367</v>
      </c>
      <c r="X515" s="34">
        <f t="shared" si="100"/>
        <v>348.65</v>
      </c>
      <c r="Y515" s="17">
        <v>390</v>
      </c>
      <c r="Z515" s="17">
        <f t="shared" si="101"/>
        <v>370.5</v>
      </c>
      <c r="AA515" s="17"/>
      <c r="AB515" s="17"/>
    </row>
    <row r="516" spans="1:28" ht="14.25" customHeight="1">
      <c r="A516" s="5"/>
      <c r="B516" s="49" t="s">
        <v>1101</v>
      </c>
      <c r="C516" s="63"/>
      <c r="D516" s="42">
        <v>63</v>
      </c>
      <c r="E516" s="42">
        <v>67</v>
      </c>
      <c r="F516" s="42">
        <v>71</v>
      </c>
      <c r="G516" s="42" t="s">
        <v>466</v>
      </c>
      <c r="H516" s="97" t="s">
        <v>457</v>
      </c>
      <c r="I516" s="42"/>
      <c r="J516" s="42"/>
      <c r="K516" s="42">
        <f t="shared" si="102"/>
        <v>0</v>
      </c>
      <c r="L516" s="1"/>
      <c r="M516" s="19"/>
      <c r="N516" s="19"/>
      <c r="O516" s="19"/>
      <c r="P516" s="17">
        <f t="shared" si="103"/>
        <v>0</v>
      </c>
      <c r="Q516" s="17" t="str">
        <f t="shared" si="104"/>
        <v/>
      </c>
      <c r="R516" s="17">
        <f t="shared" si="105"/>
        <v>0</v>
      </c>
      <c r="S516" s="17">
        <f t="shared" si="106"/>
        <v>0</v>
      </c>
      <c r="T516" s="17">
        <f t="shared" si="107"/>
        <v>0</v>
      </c>
      <c r="U516" s="33">
        <v>60.790999999999997</v>
      </c>
      <c r="V516" s="34">
        <f t="shared" si="99"/>
        <v>57.751449999999991</v>
      </c>
      <c r="W516" s="17">
        <v>67</v>
      </c>
      <c r="X516" s="34">
        <f t="shared" si="100"/>
        <v>63.65</v>
      </c>
      <c r="Y516" s="17">
        <v>71</v>
      </c>
      <c r="Z516" s="17">
        <f t="shared" si="101"/>
        <v>67.45</v>
      </c>
      <c r="AA516" s="17"/>
      <c r="AB516" s="17"/>
    </row>
    <row r="517" spans="1:28" ht="14.25" customHeight="1">
      <c r="A517" s="5"/>
      <c r="B517" s="49" t="s">
        <v>1102</v>
      </c>
      <c r="C517" s="63"/>
      <c r="D517" s="42">
        <v>34</v>
      </c>
      <c r="E517" s="42">
        <v>36</v>
      </c>
      <c r="F517" s="42">
        <v>38</v>
      </c>
      <c r="G517" s="42" t="s">
        <v>14</v>
      </c>
      <c r="H517" s="97" t="s">
        <v>36</v>
      </c>
      <c r="I517" s="42"/>
      <c r="J517" s="42"/>
      <c r="K517" s="42">
        <f t="shared" si="102"/>
        <v>0</v>
      </c>
      <c r="L517" s="1"/>
      <c r="M517" s="19"/>
      <c r="N517" s="19"/>
      <c r="O517" s="19"/>
      <c r="P517" s="17">
        <f t="shared" si="103"/>
        <v>0</v>
      </c>
      <c r="Q517" s="17" t="str">
        <f t="shared" si="104"/>
        <v/>
      </c>
      <c r="R517" s="17">
        <f t="shared" si="105"/>
        <v>0</v>
      </c>
      <c r="S517" s="17">
        <f t="shared" si="106"/>
        <v>0</v>
      </c>
      <c r="T517" s="17">
        <f t="shared" si="107"/>
        <v>0</v>
      </c>
      <c r="U517" s="33">
        <v>60.802999999999997</v>
      </c>
      <c r="V517" s="34">
        <f t="shared" si="99"/>
        <v>57.762849999999993</v>
      </c>
      <c r="W517" s="17">
        <v>36</v>
      </c>
      <c r="X517" s="34">
        <f t="shared" si="100"/>
        <v>34.199999999999996</v>
      </c>
      <c r="Y517" s="17">
        <v>38</v>
      </c>
      <c r="Z517" s="17">
        <f t="shared" si="101"/>
        <v>36.1</v>
      </c>
      <c r="AA517" s="17"/>
      <c r="AB517" s="17"/>
    </row>
    <row r="518" spans="1:28" ht="14.25" customHeight="1">
      <c r="A518" s="5"/>
      <c r="B518" s="49" t="s">
        <v>1109</v>
      </c>
      <c r="C518" s="63"/>
      <c r="D518" s="42">
        <v>61</v>
      </c>
      <c r="E518" s="42">
        <v>65</v>
      </c>
      <c r="F518" s="42">
        <v>69</v>
      </c>
      <c r="G518" s="42" t="s">
        <v>20</v>
      </c>
      <c r="H518" s="97" t="s">
        <v>28</v>
      </c>
      <c r="I518" s="42"/>
      <c r="J518" s="42"/>
      <c r="K518" s="42">
        <f t="shared" si="102"/>
        <v>0</v>
      </c>
      <c r="L518" s="1"/>
      <c r="M518" s="19"/>
      <c r="N518" s="19"/>
      <c r="O518" s="19"/>
      <c r="P518" s="17">
        <f t="shared" si="103"/>
        <v>0</v>
      </c>
      <c r="Q518" s="17" t="str">
        <f t="shared" si="104"/>
        <v/>
      </c>
      <c r="R518" s="17">
        <f t="shared" si="105"/>
        <v>0</v>
      </c>
      <c r="S518" s="17">
        <f t="shared" si="106"/>
        <v>0</v>
      </c>
      <c r="T518" s="17">
        <f t="shared" si="107"/>
        <v>0</v>
      </c>
      <c r="U518" s="33">
        <v>60.795999999999999</v>
      </c>
      <c r="V518" s="34">
        <f t="shared" si="99"/>
        <v>57.7562</v>
      </c>
      <c r="W518" s="17">
        <v>65</v>
      </c>
      <c r="X518" s="34">
        <f t="shared" si="100"/>
        <v>61.75</v>
      </c>
      <c r="Y518" s="17">
        <v>69</v>
      </c>
      <c r="Z518" s="17">
        <f t="shared" si="101"/>
        <v>65.55</v>
      </c>
      <c r="AA518" s="17"/>
      <c r="AB518" s="17"/>
    </row>
    <row r="519" spans="1:28" ht="14.25" customHeight="1">
      <c r="A519" s="5"/>
      <c r="B519" s="49" t="s">
        <v>1103</v>
      </c>
      <c r="C519" s="63"/>
      <c r="D519" s="42">
        <v>1510</v>
      </c>
      <c r="E519" s="42">
        <v>1610</v>
      </c>
      <c r="F519" s="42">
        <v>1710</v>
      </c>
      <c r="G519" s="42" t="s">
        <v>20</v>
      </c>
      <c r="H519" s="97" t="s">
        <v>28</v>
      </c>
      <c r="I519" s="42"/>
      <c r="J519" s="42"/>
      <c r="K519" s="42">
        <f t="shared" si="102"/>
        <v>0</v>
      </c>
      <c r="L519" s="1"/>
      <c r="M519" s="19"/>
      <c r="N519" s="19"/>
      <c r="O519" s="19"/>
      <c r="P519" s="17">
        <f t="shared" si="103"/>
        <v>0</v>
      </c>
      <c r="Q519" s="17" t="str">
        <f t="shared" si="104"/>
        <v/>
      </c>
      <c r="R519" s="17">
        <f t="shared" si="105"/>
        <v>0</v>
      </c>
      <c r="S519" s="17">
        <f t="shared" si="106"/>
        <v>0</v>
      </c>
      <c r="T519" s="17">
        <f t="shared" si="107"/>
        <v>0</v>
      </c>
      <c r="U519" s="33">
        <v>60.771000000000001</v>
      </c>
      <c r="V519" s="34">
        <f t="shared" si="99"/>
        <v>57.73245</v>
      </c>
      <c r="W519" s="17">
        <v>1610</v>
      </c>
      <c r="X519" s="34">
        <f t="shared" si="100"/>
        <v>1529.5</v>
      </c>
      <c r="Y519" s="17">
        <v>1710</v>
      </c>
      <c r="Z519" s="17">
        <f t="shared" si="101"/>
        <v>1624.5</v>
      </c>
      <c r="AA519" s="17"/>
      <c r="AB519" s="17"/>
    </row>
    <row r="520" spans="1:28" ht="14.25" customHeight="1">
      <c r="A520" s="5"/>
      <c r="B520" s="49" t="s">
        <v>1105</v>
      </c>
      <c r="C520" s="63"/>
      <c r="D520" s="42">
        <v>365</v>
      </c>
      <c r="E520" s="42">
        <v>390</v>
      </c>
      <c r="F520" s="42">
        <v>414</v>
      </c>
      <c r="G520" s="42" t="s">
        <v>20</v>
      </c>
      <c r="H520" s="97" t="s">
        <v>28</v>
      </c>
      <c r="I520" s="42"/>
      <c r="J520" s="42"/>
      <c r="K520" s="42">
        <f t="shared" si="102"/>
        <v>0</v>
      </c>
      <c r="L520" s="1"/>
      <c r="M520" s="19"/>
      <c r="N520" s="19"/>
      <c r="O520" s="19"/>
      <c r="P520" s="17">
        <f t="shared" si="103"/>
        <v>0</v>
      </c>
      <c r="Q520" s="17" t="str">
        <f t="shared" si="104"/>
        <v/>
      </c>
      <c r="R520" s="17">
        <f t="shared" si="105"/>
        <v>0</v>
      </c>
      <c r="S520" s="17">
        <f t="shared" si="106"/>
        <v>0</v>
      </c>
      <c r="T520" s="17">
        <f t="shared" si="107"/>
        <v>0</v>
      </c>
      <c r="U520" s="33">
        <v>60.777999999999999</v>
      </c>
      <c r="V520" s="34">
        <f t="shared" si="99"/>
        <v>57.739099999999993</v>
      </c>
      <c r="W520" s="17">
        <v>390</v>
      </c>
      <c r="X520" s="34">
        <f t="shared" si="100"/>
        <v>370.5</v>
      </c>
      <c r="Y520" s="17">
        <v>414</v>
      </c>
      <c r="Z520" s="17">
        <f t="shared" si="101"/>
        <v>393.29999999999995</v>
      </c>
      <c r="AA520" s="17"/>
      <c r="AB520" s="17"/>
    </row>
    <row r="521" spans="1:28" ht="14.25" customHeight="1">
      <c r="A521" s="5"/>
      <c r="B521" s="49" t="s">
        <v>1094</v>
      </c>
      <c r="C521" s="63"/>
      <c r="D521" s="42">
        <v>64</v>
      </c>
      <c r="E521" s="42">
        <v>68</v>
      </c>
      <c r="F521" s="42">
        <v>72</v>
      </c>
      <c r="G521" s="42" t="s">
        <v>466</v>
      </c>
      <c r="H521" s="97" t="s">
        <v>28</v>
      </c>
      <c r="I521" s="42"/>
      <c r="J521" s="42"/>
      <c r="K521" s="42">
        <f t="shared" si="102"/>
        <v>0</v>
      </c>
      <c r="L521" s="1"/>
      <c r="M521" s="19"/>
      <c r="N521" s="19"/>
      <c r="O521" s="19"/>
      <c r="P521" s="17">
        <f t="shared" si="103"/>
        <v>0</v>
      </c>
      <c r="Q521" s="17" t="str">
        <f t="shared" si="104"/>
        <v/>
      </c>
      <c r="R521" s="17">
        <f t="shared" si="105"/>
        <v>0</v>
      </c>
      <c r="S521" s="17">
        <f t="shared" si="106"/>
        <v>0</v>
      </c>
      <c r="T521" s="17">
        <f t="shared" si="107"/>
        <v>0</v>
      </c>
      <c r="U521" s="33">
        <v>60.743000000000002</v>
      </c>
      <c r="V521" s="34">
        <f t="shared" si="99"/>
        <v>57.705849999999998</v>
      </c>
      <c r="W521" s="17">
        <v>68</v>
      </c>
      <c r="X521" s="34">
        <f t="shared" si="100"/>
        <v>64.599999999999994</v>
      </c>
      <c r="Y521" s="17">
        <v>72</v>
      </c>
      <c r="Z521" s="17">
        <f t="shared" si="101"/>
        <v>68.399999999999991</v>
      </c>
      <c r="AA521" s="17"/>
      <c r="AB521" s="17"/>
    </row>
    <row r="522" spans="1:28" ht="14.25" customHeight="1">
      <c r="A522" s="5"/>
      <c r="B522" s="49" t="s">
        <v>1093</v>
      </c>
      <c r="C522" s="63"/>
      <c r="D522" s="42">
        <v>1446</v>
      </c>
      <c r="E522" s="42">
        <v>1542</v>
      </c>
      <c r="F522" s="42">
        <v>1637</v>
      </c>
      <c r="G522" s="42" t="s">
        <v>466</v>
      </c>
      <c r="H522" s="97" t="s">
        <v>28</v>
      </c>
      <c r="I522" s="42"/>
      <c r="J522" s="42"/>
      <c r="K522" s="42">
        <f t="shared" si="102"/>
        <v>0</v>
      </c>
      <c r="L522" s="1"/>
      <c r="M522" s="19"/>
      <c r="N522" s="19"/>
      <c r="O522" s="19"/>
      <c r="P522" s="17">
        <f t="shared" si="103"/>
        <v>0</v>
      </c>
      <c r="Q522" s="17" t="str">
        <f t="shared" si="104"/>
        <v/>
      </c>
      <c r="R522" s="17">
        <f t="shared" si="105"/>
        <v>0</v>
      </c>
      <c r="S522" s="17">
        <f t="shared" si="106"/>
        <v>0</v>
      </c>
      <c r="T522" s="17">
        <f t="shared" si="107"/>
        <v>0</v>
      </c>
      <c r="U522" s="33">
        <v>60.746000000000002</v>
      </c>
      <c r="V522" s="34">
        <f t="shared" si="99"/>
        <v>57.7087</v>
      </c>
      <c r="W522" s="17">
        <v>1542</v>
      </c>
      <c r="X522" s="34">
        <f t="shared" si="100"/>
        <v>1464.8999999999999</v>
      </c>
      <c r="Y522" s="17">
        <v>1637</v>
      </c>
      <c r="Z522" s="17">
        <f t="shared" si="101"/>
        <v>1555.1499999999999</v>
      </c>
      <c r="AA522" s="17"/>
      <c r="AB522" s="17"/>
    </row>
    <row r="523" spans="1:28" ht="14.25" customHeight="1">
      <c r="A523" s="5"/>
      <c r="B523" s="49" t="s">
        <v>1110</v>
      </c>
      <c r="C523" s="63"/>
      <c r="D523" s="42">
        <v>392</v>
      </c>
      <c r="E523" s="42">
        <v>418</v>
      </c>
      <c r="F523" s="42">
        <v>444</v>
      </c>
      <c r="G523" s="42" t="s">
        <v>466</v>
      </c>
      <c r="H523" s="97" t="s">
        <v>28</v>
      </c>
      <c r="I523" s="42"/>
      <c r="J523" s="42"/>
      <c r="K523" s="42">
        <f t="shared" si="102"/>
        <v>0</v>
      </c>
      <c r="L523" s="1"/>
      <c r="M523" s="19"/>
      <c r="N523" s="19"/>
      <c r="O523" s="19"/>
      <c r="P523" s="17">
        <f t="shared" si="103"/>
        <v>0</v>
      </c>
      <c r="Q523" s="17" t="str">
        <f t="shared" si="104"/>
        <v/>
      </c>
      <c r="R523" s="17">
        <f t="shared" si="105"/>
        <v>0</v>
      </c>
      <c r="S523" s="17">
        <f t="shared" si="106"/>
        <v>0</v>
      </c>
      <c r="T523" s="17">
        <f t="shared" si="107"/>
        <v>0</v>
      </c>
      <c r="U523" s="33">
        <v>60.798000000000002</v>
      </c>
      <c r="V523" s="34">
        <f t="shared" si="99"/>
        <v>57.758099999999999</v>
      </c>
      <c r="W523" s="17">
        <v>418</v>
      </c>
      <c r="X523" s="34">
        <f t="shared" si="100"/>
        <v>397.09999999999997</v>
      </c>
      <c r="Y523" s="17">
        <v>444</v>
      </c>
      <c r="Z523" s="17">
        <f t="shared" si="101"/>
        <v>421.79999999999995</v>
      </c>
      <c r="AA523" s="17"/>
      <c r="AB523" s="17"/>
    </row>
    <row r="524" spans="1:28" ht="14.25" customHeight="1">
      <c r="A524" s="5"/>
      <c r="B524" s="49" t="s">
        <v>1100</v>
      </c>
      <c r="C524" s="63"/>
      <c r="D524" s="42">
        <v>73</v>
      </c>
      <c r="E524" s="42">
        <v>78</v>
      </c>
      <c r="F524" s="42">
        <v>82</v>
      </c>
      <c r="G524" s="42" t="s">
        <v>14</v>
      </c>
      <c r="H524" s="97" t="s">
        <v>462</v>
      </c>
      <c r="I524" s="42"/>
      <c r="J524" s="42"/>
      <c r="K524" s="42">
        <f t="shared" si="102"/>
        <v>0</v>
      </c>
      <c r="L524" s="1"/>
      <c r="M524" s="19"/>
      <c r="N524" s="19"/>
      <c r="O524" s="19"/>
      <c r="P524" s="17">
        <f t="shared" si="103"/>
        <v>0</v>
      </c>
      <c r="Q524" s="17" t="str">
        <f t="shared" si="104"/>
        <v/>
      </c>
      <c r="R524" s="17">
        <f t="shared" si="105"/>
        <v>0</v>
      </c>
      <c r="S524" s="17">
        <f t="shared" si="106"/>
        <v>0</v>
      </c>
      <c r="T524" s="17">
        <f t="shared" si="107"/>
        <v>0</v>
      </c>
      <c r="U524" s="33">
        <v>60.767000000000003</v>
      </c>
      <c r="V524" s="34">
        <f t="shared" si="99"/>
        <v>57.728650000000002</v>
      </c>
      <c r="W524" s="17">
        <v>78</v>
      </c>
      <c r="X524" s="34">
        <f t="shared" si="100"/>
        <v>74.099999999999994</v>
      </c>
      <c r="Y524" s="17">
        <v>82</v>
      </c>
      <c r="Z524" s="17">
        <f t="shared" si="101"/>
        <v>77.899999999999991</v>
      </c>
      <c r="AA524" s="17"/>
      <c r="AB524" s="17"/>
    </row>
    <row r="525" spans="1:28" ht="14.25" customHeight="1">
      <c r="A525" s="5"/>
      <c r="B525" s="49" t="s">
        <v>1091</v>
      </c>
      <c r="C525" s="63"/>
      <c r="D525" s="42">
        <v>79</v>
      </c>
      <c r="E525" s="42">
        <v>85</v>
      </c>
      <c r="F525" s="42">
        <v>89</v>
      </c>
      <c r="G525" s="42" t="s">
        <v>14</v>
      </c>
      <c r="H525" s="97" t="s">
        <v>28</v>
      </c>
      <c r="I525" s="42"/>
      <c r="J525" s="42"/>
      <c r="K525" s="42">
        <f t="shared" si="102"/>
        <v>0</v>
      </c>
      <c r="L525" s="1"/>
      <c r="M525" s="19"/>
      <c r="N525" s="19"/>
      <c r="O525" s="19"/>
      <c r="P525" s="17">
        <f t="shared" si="103"/>
        <v>0</v>
      </c>
      <c r="Q525" s="17" t="str">
        <f t="shared" si="104"/>
        <v/>
      </c>
      <c r="R525" s="17">
        <f t="shared" si="105"/>
        <v>0</v>
      </c>
      <c r="S525" s="17">
        <f t="shared" si="106"/>
        <v>0</v>
      </c>
      <c r="T525" s="17">
        <f t="shared" si="107"/>
        <v>0</v>
      </c>
      <c r="U525" s="33">
        <v>60.781999999999996</v>
      </c>
      <c r="V525" s="34">
        <f t="shared" si="99"/>
        <v>57.742899999999992</v>
      </c>
      <c r="W525" s="17">
        <v>85</v>
      </c>
      <c r="X525" s="34">
        <f t="shared" si="100"/>
        <v>80.75</v>
      </c>
      <c r="Y525" s="17">
        <v>89</v>
      </c>
      <c r="Z525" s="17">
        <f t="shared" si="101"/>
        <v>84.55</v>
      </c>
      <c r="AA525" s="17"/>
      <c r="AB525" s="17"/>
    </row>
    <row r="526" spans="1:28" ht="14.25" customHeight="1">
      <c r="A526" s="5"/>
      <c r="B526" s="49" t="s">
        <v>1090</v>
      </c>
      <c r="C526" s="63"/>
      <c r="D526" s="42">
        <v>1209</v>
      </c>
      <c r="E526" s="42">
        <v>1294</v>
      </c>
      <c r="F526" s="42">
        <v>1363</v>
      </c>
      <c r="G526" s="42" t="s">
        <v>14</v>
      </c>
      <c r="H526" s="97" t="s">
        <v>28</v>
      </c>
      <c r="I526" s="42"/>
      <c r="J526" s="42"/>
      <c r="K526" s="42">
        <f t="shared" si="102"/>
        <v>0</v>
      </c>
      <c r="L526" s="1"/>
      <c r="M526" s="19"/>
      <c r="N526" s="19"/>
      <c r="O526" s="19"/>
      <c r="P526" s="17">
        <f t="shared" si="103"/>
        <v>0</v>
      </c>
      <c r="Q526" s="17" t="str">
        <f t="shared" si="104"/>
        <v/>
      </c>
      <c r="R526" s="17">
        <f t="shared" si="105"/>
        <v>0</v>
      </c>
      <c r="S526" s="17">
        <f t="shared" si="106"/>
        <v>0</v>
      </c>
      <c r="T526" s="17">
        <f t="shared" si="107"/>
        <v>0</v>
      </c>
      <c r="U526" s="33">
        <v>60.737000000000002</v>
      </c>
      <c r="V526" s="34">
        <f t="shared" si="99"/>
        <v>57.700150000000001</v>
      </c>
      <c r="W526" s="17">
        <v>1294</v>
      </c>
      <c r="X526" s="34">
        <f t="shared" si="100"/>
        <v>1229.3</v>
      </c>
      <c r="Y526" s="17">
        <v>1363</v>
      </c>
      <c r="Z526" s="17">
        <f t="shared" si="101"/>
        <v>1294.8499999999999</v>
      </c>
      <c r="AA526" s="17"/>
      <c r="AB526" s="17"/>
    </row>
    <row r="527" spans="1:28" ht="14.25" customHeight="1">
      <c r="A527" s="5"/>
      <c r="B527" s="49" t="s">
        <v>641</v>
      </c>
      <c r="C527" s="63"/>
      <c r="D527" s="42">
        <v>100</v>
      </c>
      <c r="E527" s="42">
        <v>107</v>
      </c>
      <c r="F527" s="42">
        <v>112</v>
      </c>
      <c r="G527" s="42" t="s">
        <v>20</v>
      </c>
      <c r="H527" s="97" t="s">
        <v>28</v>
      </c>
      <c r="I527" s="42"/>
      <c r="J527" s="42"/>
      <c r="K527" s="42">
        <f t="shared" si="102"/>
        <v>0</v>
      </c>
      <c r="L527" s="1"/>
      <c r="M527" s="19"/>
      <c r="N527" s="19"/>
      <c r="O527" s="19"/>
      <c r="P527" s="17">
        <f t="shared" si="103"/>
        <v>0</v>
      </c>
      <c r="Q527" s="17" t="str">
        <f t="shared" si="104"/>
        <v/>
      </c>
      <c r="R527" s="17">
        <f t="shared" si="105"/>
        <v>0</v>
      </c>
      <c r="S527" s="17">
        <f t="shared" si="106"/>
        <v>0</v>
      </c>
      <c r="T527" s="17">
        <f t="shared" si="107"/>
        <v>0</v>
      </c>
      <c r="U527" s="33">
        <v>60.798999999999999</v>
      </c>
      <c r="V527" s="34">
        <f t="shared" si="99"/>
        <v>57.759049999999995</v>
      </c>
      <c r="W527" s="17">
        <v>107</v>
      </c>
      <c r="X527" s="34">
        <f t="shared" si="100"/>
        <v>101.64999999999999</v>
      </c>
      <c r="Y527" s="17">
        <v>112</v>
      </c>
      <c r="Z527" s="17">
        <f t="shared" si="101"/>
        <v>106.39999999999999</v>
      </c>
      <c r="AA527" s="17"/>
      <c r="AB527" s="17"/>
    </row>
    <row r="528" spans="1:28" ht="14.25" customHeight="1">
      <c r="A528" s="5"/>
      <c r="B528" s="49" t="s">
        <v>1089</v>
      </c>
      <c r="C528" s="63"/>
      <c r="D528" s="42">
        <v>60</v>
      </c>
      <c r="E528" s="42">
        <v>64</v>
      </c>
      <c r="F528" s="42">
        <v>68</v>
      </c>
      <c r="G528" s="42" t="s">
        <v>20</v>
      </c>
      <c r="H528" s="97" t="s">
        <v>28</v>
      </c>
      <c r="I528" s="42"/>
      <c r="J528" s="42"/>
      <c r="K528" s="42">
        <f t="shared" si="102"/>
        <v>0</v>
      </c>
      <c r="L528" s="1"/>
      <c r="M528" s="19"/>
      <c r="N528" s="19"/>
      <c r="O528" s="19"/>
      <c r="P528" s="17">
        <f t="shared" si="103"/>
        <v>0</v>
      </c>
      <c r="Q528" s="17" t="str">
        <f t="shared" si="104"/>
        <v/>
      </c>
      <c r="R528" s="17">
        <f t="shared" si="105"/>
        <v>0</v>
      </c>
      <c r="S528" s="17">
        <f t="shared" si="106"/>
        <v>0</v>
      </c>
      <c r="T528" s="17">
        <f t="shared" si="107"/>
        <v>0</v>
      </c>
      <c r="U528" s="33">
        <v>60.738999999999997</v>
      </c>
      <c r="V528" s="34">
        <f t="shared" si="99"/>
        <v>57.702049999999993</v>
      </c>
      <c r="W528" s="17">
        <v>64</v>
      </c>
      <c r="X528" s="34">
        <f t="shared" si="100"/>
        <v>60.8</v>
      </c>
      <c r="Y528" s="17">
        <v>68</v>
      </c>
      <c r="Z528" s="17">
        <f t="shared" si="101"/>
        <v>64.599999999999994</v>
      </c>
      <c r="AA528" s="17"/>
      <c r="AB528" s="17"/>
    </row>
    <row r="529" spans="1:28" ht="14.25" customHeight="1">
      <c r="A529" s="5"/>
      <c r="B529" s="49" t="s">
        <v>642</v>
      </c>
      <c r="C529" s="63"/>
      <c r="D529" s="42">
        <v>333</v>
      </c>
      <c r="E529" s="42">
        <v>356</v>
      </c>
      <c r="F529" s="42">
        <v>375</v>
      </c>
      <c r="G529" s="42" t="s">
        <v>14</v>
      </c>
      <c r="H529" s="97" t="s">
        <v>28</v>
      </c>
      <c r="I529" s="42"/>
      <c r="J529" s="42"/>
      <c r="K529" s="42">
        <f t="shared" si="102"/>
        <v>0</v>
      </c>
      <c r="L529" s="1"/>
      <c r="M529" s="19"/>
      <c r="N529" s="19"/>
      <c r="O529" s="19"/>
      <c r="P529" s="17">
        <f t="shared" si="103"/>
        <v>0</v>
      </c>
      <c r="Q529" s="17" t="str">
        <f t="shared" si="104"/>
        <v/>
      </c>
      <c r="R529" s="17">
        <f t="shared" si="105"/>
        <v>0</v>
      </c>
      <c r="S529" s="17">
        <f t="shared" si="106"/>
        <v>0</v>
      </c>
      <c r="T529" s="17">
        <f t="shared" si="107"/>
        <v>0</v>
      </c>
      <c r="U529" s="33">
        <v>60.765999999999998</v>
      </c>
      <c r="V529" s="34">
        <f t="shared" si="99"/>
        <v>57.727699999999999</v>
      </c>
      <c r="W529" s="17">
        <v>356</v>
      </c>
      <c r="X529" s="34">
        <f t="shared" si="100"/>
        <v>338.2</v>
      </c>
      <c r="Y529" s="17">
        <v>375</v>
      </c>
      <c r="Z529" s="17">
        <f t="shared" si="101"/>
        <v>356.25</v>
      </c>
      <c r="AA529" s="17"/>
      <c r="AB529" s="17"/>
    </row>
    <row r="530" spans="1:28" ht="14.25" customHeight="1">
      <c r="A530" s="5"/>
      <c r="B530" s="49" t="s">
        <v>1088</v>
      </c>
      <c r="C530" s="63"/>
      <c r="D530" s="42">
        <v>69</v>
      </c>
      <c r="E530" s="42">
        <v>74</v>
      </c>
      <c r="F530" s="42">
        <v>78</v>
      </c>
      <c r="G530" s="42" t="s">
        <v>20</v>
      </c>
      <c r="H530" s="97" t="s">
        <v>36</v>
      </c>
      <c r="I530" s="42"/>
      <c r="J530" s="42"/>
      <c r="K530" s="42">
        <f t="shared" si="102"/>
        <v>0</v>
      </c>
      <c r="L530" s="1"/>
      <c r="M530" s="19"/>
      <c r="N530" s="19"/>
      <c r="O530" s="19"/>
      <c r="P530" s="17">
        <f t="shared" si="103"/>
        <v>0</v>
      </c>
      <c r="Q530" s="17" t="str">
        <f t="shared" si="104"/>
        <v/>
      </c>
      <c r="R530" s="17">
        <f t="shared" si="105"/>
        <v>0</v>
      </c>
      <c r="S530" s="17">
        <f t="shared" si="106"/>
        <v>0</v>
      </c>
      <c r="T530" s="17">
        <f t="shared" si="107"/>
        <v>0</v>
      </c>
      <c r="U530" s="33">
        <v>60.74</v>
      </c>
      <c r="V530" s="34">
        <f t="shared" si="99"/>
        <v>57.702999999999996</v>
      </c>
      <c r="W530" s="17">
        <v>74</v>
      </c>
      <c r="X530" s="34">
        <f t="shared" si="100"/>
        <v>70.3</v>
      </c>
      <c r="Y530" s="17">
        <v>78</v>
      </c>
      <c r="Z530" s="17">
        <f t="shared" si="101"/>
        <v>74.099999999999994</v>
      </c>
      <c r="AA530" s="17"/>
      <c r="AB530" s="17"/>
    </row>
    <row r="531" spans="1:28" ht="14.25" customHeight="1">
      <c r="A531" s="5"/>
      <c r="B531" s="49" t="s">
        <v>643</v>
      </c>
      <c r="C531" s="63"/>
      <c r="D531" s="42">
        <v>181</v>
      </c>
      <c r="E531" s="42">
        <v>193</v>
      </c>
      <c r="F531" s="42">
        <v>205</v>
      </c>
      <c r="G531" s="42" t="s">
        <v>14</v>
      </c>
      <c r="H531" s="97" t="s">
        <v>28</v>
      </c>
      <c r="I531" s="42"/>
      <c r="J531" s="42"/>
      <c r="K531" s="42">
        <f t="shared" si="102"/>
        <v>0</v>
      </c>
      <c r="L531" s="1"/>
      <c r="M531" s="19"/>
      <c r="N531" s="19"/>
      <c r="O531" s="19"/>
      <c r="P531" s="17">
        <f t="shared" si="103"/>
        <v>0</v>
      </c>
      <c r="Q531" s="17" t="str">
        <f t="shared" si="104"/>
        <v/>
      </c>
      <c r="R531" s="17">
        <f t="shared" si="105"/>
        <v>0</v>
      </c>
      <c r="S531" s="17">
        <f t="shared" si="106"/>
        <v>0</v>
      </c>
      <c r="T531" s="17">
        <f t="shared" si="107"/>
        <v>0</v>
      </c>
      <c r="U531" s="33">
        <v>60.765000000000001</v>
      </c>
      <c r="V531" s="34">
        <f t="shared" si="99"/>
        <v>57.726749999999996</v>
      </c>
      <c r="W531" s="17">
        <v>193</v>
      </c>
      <c r="X531" s="34">
        <f t="shared" si="100"/>
        <v>183.35</v>
      </c>
      <c r="Y531" s="17">
        <v>205</v>
      </c>
      <c r="Z531" s="17">
        <f t="shared" si="101"/>
        <v>194.75</v>
      </c>
      <c r="AA531" s="17"/>
      <c r="AB531" s="17"/>
    </row>
    <row r="532" spans="1:28" ht="14.25" customHeight="1">
      <c r="A532" s="5"/>
      <c r="B532" s="49" t="s">
        <v>1087</v>
      </c>
      <c r="C532" s="63"/>
      <c r="D532" s="42">
        <v>108</v>
      </c>
      <c r="E532" s="42">
        <v>115</v>
      </c>
      <c r="F532" s="42">
        <v>122</v>
      </c>
      <c r="G532" s="42" t="s">
        <v>14</v>
      </c>
      <c r="H532" s="97" t="s">
        <v>28</v>
      </c>
      <c r="I532" s="42"/>
      <c r="J532" s="42"/>
      <c r="K532" s="42">
        <f t="shared" si="102"/>
        <v>0</v>
      </c>
      <c r="L532" s="1"/>
      <c r="M532" s="19"/>
      <c r="N532" s="19"/>
      <c r="O532" s="19"/>
      <c r="P532" s="17">
        <f t="shared" si="103"/>
        <v>0</v>
      </c>
      <c r="Q532" s="17" t="str">
        <f t="shared" si="104"/>
        <v/>
      </c>
      <c r="R532" s="17">
        <f t="shared" si="105"/>
        <v>0</v>
      </c>
      <c r="S532" s="17">
        <f t="shared" si="106"/>
        <v>0</v>
      </c>
      <c r="T532" s="17">
        <f t="shared" si="107"/>
        <v>0</v>
      </c>
      <c r="U532" s="33">
        <v>60.783000000000001</v>
      </c>
      <c r="V532" s="34">
        <f t="shared" si="99"/>
        <v>57.743850000000002</v>
      </c>
      <c r="W532" s="17">
        <v>115</v>
      </c>
      <c r="X532" s="34">
        <f t="shared" si="100"/>
        <v>109.25</v>
      </c>
      <c r="Y532" s="17">
        <v>122</v>
      </c>
      <c r="Z532" s="17">
        <f t="shared" si="101"/>
        <v>115.89999999999999</v>
      </c>
      <c r="AA532" s="17"/>
      <c r="AB532" s="17"/>
    </row>
    <row r="533" spans="1:28" ht="14.25" customHeight="1">
      <c r="A533" s="5"/>
      <c r="B533" s="49" t="s">
        <v>644</v>
      </c>
      <c r="C533" s="63"/>
      <c r="D533" s="42">
        <v>88</v>
      </c>
      <c r="E533" s="42">
        <v>95</v>
      </c>
      <c r="F533" s="42">
        <v>100</v>
      </c>
      <c r="G533" s="42" t="s">
        <v>14</v>
      </c>
      <c r="H533" s="97" t="s">
        <v>28</v>
      </c>
      <c r="I533" s="42"/>
      <c r="J533" s="42"/>
      <c r="K533" s="42">
        <f t="shared" si="102"/>
        <v>0</v>
      </c>
      <c r="L533" s="1"/>
      <c r="M533" s="19"/>
      <c r="N533" s="19"/>
      <c r="O533" s="19"/>
      <c r="P533" s="17">
        <f t="shared" si="103"/>
        <v>0</v>
      </c>
      <c r="Q533" s="17" t="str">
        <f t="shared" si="104"/>
        <v/>
      </c>
      <c r="R533" s="17">
        <f t="shared" si="105"/>
        <v>0</v>
      </c>
      <c r="S533" s="17">
        <f t="shared" si="106"/>
        <v>0</v>
      </c>
      <c r="T533" s="17">
        <f t="shared" si="107"/>
        <v>0</v>
      </c>
      <c r="U533" s="33">
        <v>60.795000000000002</v>
      </c>
      <c r="V533" s="34">
        <f t="shared" si="99"/>
        <v>57.755249999999997</v>
      </c>
      <c r="W533" s="17">
        <v>95</v>
      </c>
      <c r="X533" s="34">
        <f t="shared" si="100"/>
        <v>90.25</v>
      </c>
      <c r="Y533" s="17">
        <v>100</v>
      </c>
      <c r="Z533" s="17">
        <f t="shared" si="101"/>
        <v>95</v>
      </c>
      <c r="AA533" s="17"/>
      <c r="AB533" s="17"/>
    </row>
    <row r="534" spans="1:28" ht="14.25" customHeight="1">
      <c r="A534" s="5"/>
      <c r="B534" s="49" t="s">
        <v>645</v>
      </c>
      <c r="C534" s="63"/>
      <c r="D534" s="42">
        <v>521</v>
      </c>
      <c r="E534" s="42">
        <v>558</v>
      </c>
      <c r="F534" s="42">
        <v>590</v>
      </c>
      <c r="G534" s="42" t="s">
        <v>294</v>
      </c>
      <c r="H534" s="97" t="s">
        <v>28</v>
      </c>
      <c r="I534" s="42"/>
      <c r="J534" s="42"/>
      <c r="K534" s="42">
        <f t="shared" si="102"/>
        <v>0</v>
      </c>
      <c r="L534" s="1"/>
      <c r="M534" s="19"/>
      <c r="N534" s="19"/>
      <c r="O534" s="19"/>
      <c r="P534" s="17">
        <f t="shared" si="103"/>
        <v>0</v>
      </c>
      <c r="Q534" s="17" t="str">
        <f t="shared" si="104"/>
        <v/>
      </c>
      <c r="R534" s="17">
        <f t="shared" si="105"/>
        <v>0</v>
      </c>
      <c r="S534" s="17">
        <f t="shared" si="106"/>
        <v>0</v>
      </c>
      <c r="T534" s="17">
        <f t="shared" si="107"/>
        <v>0</v>
      </c>
      <c r="U534" s="33">
        <v>60.789000000000001</v>
      </c>
      <c r="V534" s="34">
        <f t="shared" si="99"/>
        <v>57.749549999999999</v>
      </c>
      <c r="W534" s="17">
        <v>558</v>
      </c>
      <c r="X534" s="34">
        <f t="shared" si="100"/>
        <v>530.1</v>
      </c>
      <c r="Y534" s="17">
        <v>590</v>
      </c>
      <c r="Z534" s="17">
        <f t="shared" si="101"/>
        <v>560.5</v>
      </c>
      <c r="AA534" s="17"/>
      <c r="AB534" s="17"/>
    </row>
    <row r="535" spans="1:28" ht="14.25" customHeight="1">
      <c r="A535" s="5"/>
      <c r="B535" s="49" t="s">
        <v>1086</v>
      </c>
      <c r="C535" s="63"/>
      <c r="D535" s="42">
        <v>75</v>
      </c>
      <c r="E535" s="42">
        <v>81</v>
      </c>
      <c r="F535" s="42">
        <v>85</v>
      </c>
      <c r="G535" s="42" t="s">
        <v>14</v>
      </c>
      <c r="H535" s="97" t="s">
        <v>464</v>
      </c>
      <c r="I535" s="42"/>
      <c r="J535" s="42"/>
      <c r="K535" s="42">
        <f t="shared" si="102"/>
        <v>0</v>
      </c>
      <c r="L535" s="1"/>
      <c r="M535" s="19"/>
      <c r="N535" s="19"/>
      <c r="O535" s="19"/>
      <c r="P535" s="17">
        <f t="shared" si="103"/>
        <v>0</v>
      </c>
      <c r="Q535" s="17" t="str">
        <f t="shared" si="104"/>
        <v/>
      </c>
      <c r="R535" s="17">
        <f t="shared" si="105"/>
        <v>0</v>
      </c>
      <c r="S535" s="17">
        <f t="shared" si="106"/>
        <v>0</v>
      </c>
      <c r="T535" s="17">
        <f t="shared" si="107"/>
        <v>0</v>
      </c>
      <c r="U535" s="33">
        <v>60.741</v>
      </c>
      <c r="V535" s="34">
        <f t="shared" si="99"/>
        <v>57.703949999999999</v>
      </c>
      <c r="W535" s="17">
        <v>81</v>
      </c>
      <c r="X535" s="34">
        <f t="shared" si="100"/>
        <v>76.95</v>
      </c>
      <c r="Y535" s="17">
        <v>85</v>
      </c>
      <c r="Z535" s="17">
        <f t="shared" si="101"/>
        <v>80.75</v>
      </c>
      <c r="AA535" s="17"/>
      <c r="AB535" s="17"/>
    </row>
    <row r="536" spans="1:28" ht="14.25" customHeight="1">
      <c r="A536" s="5"/>
      <c r="B536" s="49" t="s">
        <v>471</v>
      </c>
      <c r="C536" s="63"/>
      <c r="D536" s="42">
        <v>86</v>
      </c>
      <c r="E536" s="42">
        <v>92</v>
      </c>
      <c r="F536" s="42">
        <v>97</v>
      </c>
      <c r="G536" s="42" t="s">
        <v>366</v>
      </c>
      <c r="H536" s="97" t="s">
        <v>358</v>
      </c>
      <c r="I536" s="42"/>
      <c r="J536" s="42"/>
      <c r="K536" s="42">
        <f t="shared" si="102"/>
        <v>0</v>
      </c>
      <c r="L536" s="1"/>
      <c r="M536" s="19"/>
      <c r="N536" s="19"/>
      <c r="O536" s="19"/>
      <c r="P536" s="17">
        <f t="shared" si="103"/>
        <v>0</v>
      </c>
      <c r="Q536" s="17" t="str">
        <f t="shared" si="104"/>
        <v/>
      </c>
      <c r="R536" s="17">
        <f t="shared" si="105"/>
        <v>0</v>
      </c>
      <c r="S536" s="17">
        <f t="shared" si="106"/>
        <v>0</v>
      </c>
      <c r="T536" s="17">
        <f t="shared" si="107"/>
        <v>0</v>
      </c>
      <c r="U536" s="33">
        <v>60.744</v>
      </c>
      <c r="V536" s="34">
        <f t="shared" si="99"/>
        <v>57.706799999999994</v>
      </c>
      <c r="W536" s="17">
        <v>92</v>
      </c>
      <c r="X536" s="34">
        <f t="shared" si="100"/>
        <v>87.399999999999991</v>
      </c>
      <c r="Y536" s="17">
        <v>97</v>
      </c>
      <c r="Z536" s="17">
        <f t="shared" si="101"/>
        <v>92.149999999999991</v>
      </c>
      <c r="AA536" s="17"/>
      <c r="AB536" s="17"/>
    </row>
    <row r="537" spans="1:28" ht="14.25" customHeight="1">
      <c r="A537" s="5"/>
      <c r="B537" s="49" t="s">
        <v>1125</v>
      </c>
      <c r="C537" s="63"/>
      <c r="D537" s="42">
        <v>162</v>
      </c>
      <c r="E537" s="42">
        <v>173</v>
      </c>
      <c r="F537" s="42">
        <v>182</v>
      </c>
      <c r="G537" s="42" t="s">
        <v>14</v>
      </c>
      <c r="H537" s="97" t="s">
        <v>462</v>
      </c>
      <c r="I537" s="42"/>
      <c r="J537" s="42"/>
      <c r="K537" s="42">
        <f t="shared" si="102"/>
        <v>0</v>
      </c>
      <c r="L537" s="1"/>
      <c r="M537" s="19"/>
      <c r="N537" s="19"/>
      <c r="O537" s="19"/>
      <c r="P537" s="17">
        <f t="shared" si="103"/>
        <v>0</v>
      </c>
      <c r="Q537" s="17" t="str">
        <f t="shared" si="104"/>
        <v/>
      </c>
      <c r="R537" s="17">
        <f t="shared" si="105"/>
        <v>0</v>
      </c>
      <c r="S537" s="17">
        <f t="shared" si="106"/>
        <v>0</v>
      </c>
      <c r="T537" s="17">
        <f t="shared" si="107"/>
        <v>0</v>
      </c>
      <c r="U537" s="33">
        <v>60.774000000000001</v>
      </c>
      <c r="V537" s="34">
        <f t="shared" si="99"/>
        <v>57.735299999999995</v>
      </c>
      <c r="W537" s="17">
        <v>173</v>
      </c>
      <c r="X537" s="34">
        <f t="shared" si="100"/>
        <v>164.35</v>
      </c>
      <c r="Y537" s="17">
        <v>182</v>
      </c>
      <c r="Z537" s="17">
        <f t="shared" si="101"/>
        <v>172.9</v>
      </c>
      <c r="AA537" s="17"/>
      <c r="AB537" s="17"/>
    </row>
    <row r="538" spans="1:28" ht="14.25" customHeight="1">
      <c r="A538" s="5"/>
      <c r="B538" s="71" t="s">
        <v>127</v>
      </c>
      <c r="C538" s="58"/>
      <c r="D538" s="24"/>
      <c r="E538" s="24"/>
      <c r="F538" s="24" t="s">
        <v>851</v>
      </c>
      <c r="G538" s="24"/>
      <c r="H538" s="95"/>
      <c r="I538" s="37"/>
      <c r="J538" s="24"/>
      <c r="K538" s="24"/>
      <c r="L538" s="1"/>
      <c r="M538" s="19"/>
      <c r="N538" s="19"/>
      <c r="O538" s="19"/>
      <c r="P538" s="17">
        <f t="shared" si="103"/>
        <v>0</v>
      </c>
      <c r="Q538" s="17" t="str">
        <f t="shared" si="104"/>
        <v/>
      </c>
      <c r="R538" s="17">
        <f t="shared" si="105"/>
        <v>0</v>
      </c>
      <c r="S538" s="17">
        <f t="shared" si="106"/>
        <v>0</v>
      </c>
      <c r="T538" s="17">
        <f t="shared" si="107"/>
        <v>0</v>
      </c>
      <c r="U538" s="33"/>
      <c r="V538" s="34">
        <f t="shared" si="99"/>
        <v>0</v>
      </c>
      <c r="W538" s="17"/>
      <c r="X538" s="34">
        <f t="shared" si="100"/>
        <v>0</v>
      </c>
      <c r="Y538" s="17"/>
      <c r="Z538" s="17">
        <f t="shared" si="101"/>
        <v>0</v>
      </c>
      <c r="AA538" s="17"/>
      <c r="AB538" s="17"/>
    </row>
    <row r="539" spans="1:28" ht="14.25" customHeight="1">
      <c r="A539" s="5"/>
      <c r="B539" s="49" t="s">
        <v>300</v>
      </c>
      <c r="C539" s="63"/>
      <c r="D539" s="42">
        <v>103</v>
      </c>
      <c r="E539" s="42">
        <v>111</v>
      </c>
      <c r="F539" s="42">
        <v>118</v>
      </c>
      <c r="G539" s="42" t="s">
        <v>14</v>
      </c>
      <c r="H539" s="97" t="s">
        <v>115</v>
      </c>
      <c r="I539" s="42"/>
      <c r="J539" s="42"/>
      <c r="K539" s="42">
        <f t="shared" si="102"/>
        <v>0</v>
      </c>
      <c r="L539" s="1"/>
      <c r="M539" s="19"/>
      <c r="N539" s="19"/>
      <c r="O539" s="19"/>
      <c r="P539" s="17">
        <f t="shared" si="103"/>
        <v>0</v>
      </c>
      <c r="Q539" s="17" t="str">
        <f t="shared" si="104"/>
        <v/>
      </c>
      <c r="R539" s="17">
        <f t="shared" si="105"/>
        <v>0</v>
      </c>
      <c r="S539" s="17">
        <f t="shared" si="106"/>
        <v>0</v>
      </c>
      <c r="T539" s="17">
        <f t="shared" si="107"/>
        <v>0</v>
      </c>
      <c r="U539" s="33">
        <v>60.645000000000003</v>
      </c>
      <c r="V539" s="34">
        <f t="shared" si="99"/>
        <v>57.612749999999998</v>
      </c>
      <c r="W539" s="17">
        <v>111</v>
      </c>
      <c r="X539" s="34">
        <f t="shared" si="100"/>
        <v>105.44999999999999</v>
      </c>
      <c r="Y539" s="17">
        <v>118</v>
      </c>
      <c r="Z539" s="17">
        <f t="shared" si="101"/>
        <v>112.1</v>
      </c>
      <c r="AA539" s="17"/>
      <c r="AB539" s="17"/>
    </row>
    <row r="540" spans="1:28" ht="14.25" customHeight="1">
      <c r="A540" s="5"/>
      <c r="B540" s="49" t="s">
        <v>299</v>
      </c>
      <c r="C540" s="63"/>
      <c r="D540" s="42">
        <v>112</v>
      </c>
      <c r="E540" s="42">
        <v>120</v>
      </c>
      <c r="F540" s="42">
        <v>126</v>
      </c>
      <c r="G540" s="42" t="s">
        <v>14</v>
      </c>
      <c r="H540" s="97" t="s">
        <v>115</v>
      </c>
      <c r="I540" s="42"/>
      <c r="J540" s="42"/>
      <c r="K540" s="42">
        <f t="shared" si="102"/>
        <v>0</v>
      </c>
      <c r="L540" s="1"/>
      <c r="M540" s="19"/>
      <c r="N540" s="19"/>
      <c r="O540" s="19"/>
      <c r="P540" s="17">
        <f t="shared" si="103"/>
        <v>0</v>
      </c>
      <c r="Q540" s="17" t="str">
        <f t="shared" si="104"/>
        <v/>
      </c>
      <c r="R540" s="17">
        <f t="shared" si="105"/>
        <v>0</v>
      </c>
      <c r="S540" s="17">
        <f t="shared" si="106"/>
        <v>0</v>
      </c>
      <c r="T540" s="17">
        <f t="shared" si="107"/>
        <v>0</v>
      </c>
      <c r="U540" s="33">
        <v>60.664999999999999</v>
      </c>
      <c r="V540" s="34">
        <f t="shared" si="99"/>
        <v>57.631749999999997</v>
      </c>
      <c r="W540" s="17">
        <v>120</v>
      </c>
      <c r="X540" s="34">
        <f t="shared" si="100"/>
        <v>114</v>
      </c>
      <c r="Y540" s="17">
        <v>126</v>
      </c>
      <c r="Z540" s="17">
        <f t="shared" si="101"/>
        <v>119.69999999999999</v>
      </c>
      <c r="AA540" s="17"/>
      <c r="AB540" s="17"/>
    </row>
    <row r="541" spans="1:28" ht="14.25" customHeight="1">
      <c r="A541" s="5"/>
      <c r="B541" s="49" t="s">
        <v>304</v>
      </c>
      <c r="C541" s="63"/>
      <c r="D541" s="42">
        <v>161</v>
      </c>
      <c r="E541" s="42">
        <v>172</v>
      </c>
      <c r="F541" s="42">
        <v>181</v>
      </c>
      <c r="G541" s="42" t="s">
        <v>14</v>
      </c>
      <c r="H541" s="97" t="s">
        <v>115</v>
      </c>
      <c r="I541" s="42"/>
      <c r="J541" s="42"/>
      <c r="K541" s="42">
        <f t="shared" si="102"/>
        <v>0</v>
      </c>
      <c r="L541" s="1"/>
      <c r="M541" s="19"/>
      <c r="N541" s="19"/>
      <c r="O541" s="19"/>
      <c r="P541" s="17">
        <f t="shared" si="103"/>
        <v>0</v>
      </c>
      <c r="Q541" s="17" t="str">
        <f t="shared" si="104"/>
        <v/>
      </c>
      <c r="R541" s="17">
        <f t="shared" si="105"/>
        <v>0</v>
      </c>
      <c r="S541" s="17">
        <f t="shared" si="106"/>
        <v>0</v>
      </c>
      <c r="T541" s="17">
        <f t="shared" si="107"/>
        <v>0</v>
      </c>
      <c r="U541" s="33">
        <v>60.625999999999998</v>
      </c>
      <c r="V541" s="34">
        <f t="shared" si="99"/>
        <v>57.594699999999996</v>
      </c>
      <c r="W541" s="17">
        <v>172</v>
      </c>
      <c r="X541" s="34">
        <f t="shared" si="100"/>
        <v>163.4</v>
      </c>
      <c r="Y541" s="17">
        <v>181</v>
      </c>
      <c r="Z541" s="17">
        <f t="shared" si="101"/>
        <v>171.95</v>
      </c>
      <c r="AA541" s="17"/>
      <c r="AB541" s="17"/>
    </row>
    <row r="542" spans="1:28" ht="14.25" customHeight="1">
      <c r="A542" s="5"/>
      <c r="B542" s="49" t="s">
        <v>1042</v>
      </c>
      <c r="C542" s="63"/>
      <c r="D542" s="42">
        <v>182</v>
      </c>
      <c r="E542" s="42">
        <v>194</v>
      </c>
      <c r="F542" s="42">
        <v>205</v>
      </c>
      <c r="G542" s="42" t="s">
        <v>14</v>
      </c>
      <c r="H542" s="97" t="s">
        <v>115</v>
      </c>
      <c r="I542" s="42"/>
      <c r="J542" s="42"/>
      <c r="K542" s="42">
        <f t="shared" si="102"/>
        <v>0</v>
      </c>
      <c r="L542" s="1"/>
      <c r="M542" s="19"/>
      <c r="N542" s="19"/>
      <c r="O542" s="19"/>
      <c r="P542" s="17">
        <f t="shared" si="103"/>
        <v>0</v>
      </c>
      <c r="Q542" s="17" t="str">
        <f t="shared" si="104"/>
        <v/>
      </c>
      <c r="R542" s="17">
        <f t="shared" si="105"/>
        <v>0</v>
      </c>
      <c r="S542" s="17">
        <f t="shared" si="106"/>
        <v>0</v>
      </c>
      <c r="T542" s="17">
        <f t="shared" si="107"/>
        <v>0</v>
      </c>
      <c r="U542" s="33">
        <v>60.618000000000002</v>
      </c>
      <c r="V542" s="34">
        <f t="shared" si="99"/>
        <v>57.5871</v>
      </c>
      <c r="W542" s="17">
        <v>194</v>
      </c>
      <c r="X542" s="34">
        <f t="shared" si="100"/>
        <v>184.29999999999998</v>
      </c>
      <c r="Y542" s="17">
        <v>205</v>
      </c>
      <c r="Z542" s="17">
        <f t="shared" si="101"/>
        <v>194.75</v>
      </c>
      <c r="AA542" s="17"/>
      <c r="AB542" s="17"/>
    </row>
    <row r="543" spans="1:28" ht="14.25" customHeight="1">
      <c r="A543" s="5"/>
      <c r="B543" s="49" t="s">
        <v>1059</v>
      </c>
      <c r="C543" s="63"/>
      <c r="D543" s="42">
        <v>161</v>
      </c>
      <c r="E543" s="42">
        <v>172</v>
      </c>
      <c r="F543" s="42">
        <v>181</v>
      </c>
      <c r="G543" s="42" t="s">
        <v>14</v>
      </c>
      <c r="H543" s="97" t="s">
        <v>115</v>
      </c>
      <c r="I543" s="42"/>
      <c r="J543" s="42"/>
      <c r="K543" s="42">
        <f t="shared" si="102"/>
        <v>0</v>
      </c>
      <c r="L543" s="1"/>
      <c r="M543" s="19"/>
      <c r="N543" s="19"/>
      <c r="O543" s="19"/>
      <c r="P543" s="17">
        <f t="shared" si="103"/>
        <v>0</v>
      </c>
      <c r="Q543" s="17" t="str">
        <f t="shared" si="104"/>
        <v/>
      </c>
      <c r="R543" s="17">
        <f t="shared" si="105"/>
        <v>0</v>
      </c>
      <c r="S543" s="17">
        <f t="shared" si="106"/>
        <v>0</v>
      </c>
      <c r="T543" s="17">
        <f t="shared" si="107"/>
        <v>0</v>
      </c>
      <c r="U543" s="33">
        <v>60.622999999999998</v>
      </c>
      <c r="V543" s="34">
        <f t="shared" si="99"/>
        <v>57.591849999999994</v>
      </c>
      <c r="W543" s="17">
        <v>172</v>
      </c>
      <c r="X543" s="34">
        <f t="shared" si="100"/>
        <v>163.4</v>
      </c>
      <c r="Y543" s="17">
        <v>181</v>
      </c>
      <c r="Z543" s="17">
        <f t="shared" si="101"/>
        <v>171.95</v>
      </c>
      <c r="AA543" s="17"/>
      <c r="AB543" s="17"/>
    </row>
    <row r="544" spans="1:28" ht="14.25" customHeight="1">
      <c r="A544" s="5"/>
      <c r="B544" s="49" t="s">
        <v>1041</v>
      </c>
      <c r="C544" s="63"/>
      <c r="D544" s="42">
        <v>177</v>
      </c>
      <c r="E544" s="42">
        <v>189</v>
      </c>
      <c r="F544" s="42">
        <v>199</v>
      </c>
      <c r="G544" s="42" t="s">
        <v>14</v>
      </c>
      <c r="H544" s="97" t="s">
        <v>42</v>
      </c>
      <c r="I544" s="42"/>
      <c r="J544" s="42"/>
      <c r="K544" s="42">
        <f t="shared" si="102"/>
        <v>0</v>
      </c>
      <c r="L544" s="1"/>
      <c r="M544" s="19"/>
      <c r="N544" s="19"/>
      <c r="O544" s="19"/>
      <c r="P544" s="17">
        <f t="shared" si="103"/>
        <v>0</v>
      </c>
      <c r="Q544" s="17" t="str">
        <f t="shared" si="104"/>
        <v/>
      </c>
      <c r="R544" s="17">
        <f t="shared" si="105"/>
        <v>0</v>
      </c>
      <c r="S544" s="17">
        <f t="shared" si="106"/>
        <v>0</v>
      </c>
      <c r="T544" s="17">
        <f t="shared" si="107"/>
        <v>0</v>
      </c>
      <c r="U544" s="33">
        <v>60.606000000000002</v>
      </c>
      <c r="V544" s="34">
        <f t="shared" si="99"/>
        <v>57.575699999999998</v>
      </c>
      <c r="W544" s="17">
        <v>189</v>
      </c>
      <c r="X544" s="34">
        <f t="shared" si="100"/>
        <v>179.54999999999998</v>
      </c>
      <c r="Y544" s="17">
        <v>199</v>
      </c>
      <c r="Z544" s="17">
        <f t="shared" si="101"/>
        <v>189.04999999999998</v>
      </c>
      <c r="AA544" s="17"/>
      <c r="AB544" s="17"/>
    </row>
    <row r="545" spans="1:28" ht="14.25" customHeight="1">
      <c r="A545" s="5"/>
      <c r="B545" s="49" t="s">
        <v>1045</v>
      </c>
      <c r="C545" s="63"/>
      <c r="D545" s="42">
        <v>71</v>
      </c>
      <c r="E545" s="42">
        <v>76</v>
      </c>
      <c r="F545" s="42">
        <v>80</v>
      </c>
      <c r="G545" s="42" t="s">
        <v>14</v>
      </c>
      <c r="H545" s="97" t="s">
        <v>42</v>
      </c>
      <c r="I545" s="42"/>
      <c r="J545" s="42"/>
      <c r="K545" s="42">
        <f t="shared" si="102"/>
        <v>0</v>
      </c>
      <c r="L545" s="1"/>
      <c r="M545" s="19"/>
      <c r="N545" s="19"/>
      <c r="O545" s="19"/>
      <c r="P545" s="17">
        <f t="shared" si="103"/>
        <v>0</v>
      </c>
      <c r="Q545" s="17" t="str">
        <f t="shared" si="104"/>
        <v/>
      </c>
      <c r="R545" s="17">
        <f t="shared" si="105"/>
        <v>0</v>
      </c>
      <c r="S545" s="17">
        <f t="shared" si="106"/>
        <v>0</v>
      </c>
      <c r="T545" s="17">
        <f t="shared" si="107"/>
        <v>0</v>
      </c>
      <c r="U545" s="33">
        <v>60.555</v>
      </c>
      <c r="V545" s="34">
        <f t="shared" si="99"/>
        <v>57.527249999999995</v>
      </c>
      <c r="W545" s="17">
        <v>76</v>
      </c>
      <c r="X545" s="34">
        <f t="shared" si="100"/>
        <v>72.2</v>
      </c>
      <c r="Y545" s="17">
        <v>80</v>
      </c>
      <c r="Z545" s="17">
        <f t="shared" si="101"/>
        <v>76</v>
      </c>
      <c r="AA545" s="17"/>
      <c r="AB545" s="17"/>
    </row>
    <row r="546" spans="1:28" ht="14.25" customHeight="1">
      <c r="A546" s="5"/>
      <c r="B546" s="49" t="s">
        <v>1062</v>
      </c>
      <c r="C546" s="63"/>
      <c r="D546" s="42">
        <v>72</v>
      </c>
      <c r="E546" s="42">
        <v>77</v>
      </c>
      <c r="F546" s="42">
        <v>81</v>
      </c>
      <c r="G546" s="42" t="s">
        <v>14</v>
      </c>
      <c r="H546" s="97" t="s">
        <v>42</v>
      </c>
      <c r="I546" s="42"/>
      <c r="J546" s="42"/>
      <c r="K546" s="42">
        <f t="shared" si="102"/>
        <v>0</v>
      </c>
      <c r="L546" s="1"/>
      <c r="M546" s="19"/>
      <c r="N546" s="19"/>
      <c r="O546" s="19"/>
      <c r="P546" s="17">
        <f t="shared" si="103"/>
        <v>0</v>
      </c>
      <c r="Q546" s="17" t="str">
        <f t="shared" si="104"/>
        <v/>
      </c>
      <c r="R546" s="17">
        <f t="shared" si="105"/>
        <v>0</v>
      </c>
      <c r="S546" s="17">
        <f t="shared" si="106"/>
        <v>0</v>
      </c>
      <c r="T546" s="17">
        <f t="shared" si="107"/>
        <v>0</v>
      </c>
      <c r="U546" s="33">
        <v>60.573</v>
      </c>
      <c r="V546" s="34">
        <f t="shared" si="99"/>
        <v>57.544349999999994</v>
      </c>
      <c r="W546" s="17">
        <v>77</v>
      </c>
      <c r="X546" s="34">
        <f t="shared" si="100"/>
        <v>73.149999999999991</v>
      </c>
      <c r="Y546" s="17">
        <v>81</v>
      </c>
      <c r="Z546" s="17">
        <f t="shared" si="101"/>
        <v>76.95</v>
      </c>
      <c r="AA546" s="17"/>
      <c r="AB546" s="17"/>
    </row>
    <row r="547" spans="1:28" ht="14.25" customHeight="1">
      <c r="A547" s="5"/>
      <c r="B547" s="49" t="s">
        <v>1046</v>
      </c>
      <c r="C547" s="63"/>
      <c r="D547" s="42">
        <v>71</v>
      </c>
      <c r="E547" s="42">
        <v>76</v>
      </c>
      <c r="F547" s="42">
        <v>80</v>
      </c>
      <c r="G547" s="42" t="s">
        <v>14</v>
      </c>
      <c r="H547" s="97" t="s">
        <v>42</v>
      </c>
      <c r="I547" s="42"/>
      <c r="J547" s="42"/>
      <c r="K547" s="42">
        <f t="shared" si="102"/>
        <v>0</v>
      </c>
      <c r="L547" s="1"/>
      <c r="M547" s="19"/>
      <c r="N547" s="19"/>
      <c r="O547" s="19"/>
      <c r="P547" s="17">
        <f t="shared" si="103"/>
        <v>0</v>
      </c>
      <c r="Q547" s="17" t="str">
        <f t="shared" si="104"/>
        <v/>
      </c>
      <c r="R547" s="17">
        <f t="shared" si="105"/>
        <v>0</v>
      </c>
      <c r="S547" s="17">
        <f t="shared" si="106"/>
        <v>0</v>
      </c>
      <c r="T547" s="17">
        <f t="shared" si="107"/>
        <v>0</v>
      </c>
      <c r="U547" s="33">
        <v>60.579000000000001</v>
      </c>
      <c r="V547" s="34">
        <f t="shared" si="99"/>
        <v>57.550049999999999</v>
      </c>
      <c r="W547" s="17">
        <v>76</v>
      </c>
      <c r="X547" s="34">
        <f t="shared" si="100"/>
        <v>72.2</v>
      </c>
      <c r="Y547" s="17">
        <v>80</v>
      </c>
      <c r="Z547" s="17">
        <f t="shared" si="101"/>
        <v>76</v>
      </c>
      <c r="AA547" s="17"/>
      <c r="AB547" s="17"/>
    </row>
    <row r="548" spans="1:28" ht="14.25" customHeight="1">
      <c r="A548" s="5"/>
      <c r="B548" s="49" t="s">
        <v>425</v>
      </c>
      <c r="C548" s="63"/>
      <c r="D548" s="42">
        <v>158</v>
      </c>
      <c r="E548" s="42">
        <v>169</v>
      </c>
      <c r="F548" s="42">
        <v>179</v>
      </c>
      <c r="G548" s="42" t="s">
        <v>466</v>
      </c>
      <c r="H548" s="97" t="s">
        <v>115</v>
      </c>
      <c r="I548" s="42"/>
      <c r="J548" s="42"/>
      <c r="K548" s="42">
        <f t="shared" si="102"/>
        <v>0</v>
      </c>
      <c r="L548" s="1"/>
      <c r="M548" s="19"/>
      <c r="N548" s="19"/>
      <c r="O548" s="19"/>
      <c r="P548" s="17">
        <f t="shared" si="103"/>
        <v>0</v>
      </c>
      <c r="Q548" s="17" t="str">
        <f t="shared" si="104"/>
        <v/>
      </c>
      <c r="R548" s="17">
        <f t="shared" si="105"/>
        <v>0</v>
      </c>
      <c r="S548" s="17">
        <f t="shared" si="106"/>
        <v>0</v>
      </c>
      <c r="T548" s="17">
        <f t="shared" si="107"/>
        <v>0</v>
      </c>
      <c r="U548" s="33">
        <v>60.555999999999997</v>
      </c>
      <c r="V548" s="34">
        <f t="shared" si="99"/>
        <v>57.528199999999998</v>
      </c>
      <c r="W548" s="17">
        <v>169</v>
      </c>
      <c r="X548" s="34">
        <f t="shared" si="100"/>
        <v>160.54999999999998</v>
      </c>
      <c r="Y548" s="17">
        <v>179</v>
      </c>
      <c r="Z548" s="17">
        <f t="shared" si="101"/>
        <v>170.04999999999998</v>
      </c>
      <c r="AA548" s="17"/>
      <c r="AB548" s="17"/>
    </row>
    <row r="549" spans="1:28" ht="14.25" customHeight="1">
      <c r="A549" s="5"/>
      <c r="B549" s="49" t="s">
        <v>1061</v>
      </c>
      <c r="C549" s="63"/>
      <c r="D549" s="42">
        <v>177</v>
      </c>
      <c r="E549" s="42">
        <v>189</v>
      </c>
      <c r="F549" s="42">
        <v>199</v>
      </c>
      <c r="G549" s="42" t="s">
        <v>14</v>
      </c>
      <c r="H549" s="97" t="s">
        <v>42</v>
      </c>
      <c r="I549" s="42"/>
      <c r="J549" s="42"/>
      <c r="K549" s="42">
        <f t="shared" si="102"/>
        <v>0</v>
      </c>
      <c r="L549" s="1"/>
      <c r="M549" s="19"/>
      <c r="N549" s="19"/>
      <c r="O549" s="19"/>
      <c r="P549" s="17">
        <f t="shared" si="103"/>
        <v>0</v>
      </c>
      <c r="Q549" s="17" t="str">
        <f t="shared" si="104"/>
        <v/>
      </c>
      <c r="R549" s="17">
        <f t="shared" si="105"/>
        <v>0</v>
      </c>
      <c r="S549" s="17">
        <f t="shared" si="106"/>
        <v>0</v>
      </c>
      <c r="T549" s="17">
        <f t="shared" si="107"/>
        <v>0</v>
      </c>
      <c r="U549" s="33">
        <v>60.57</v>
      </c>
      <c r="V549" s="34">
        <f t="shared" si="99"/>
        <v>57.541499999999999</v>
      </c>
      <c r="W549" s="17">
        <v>189</v>
      </c>
      <c r="X549" s="34">
        <f t="shared" si="100"/>
        <v>179.54999999999998</v>
      </c>
      <c r="Y549" s="17">
        <v>199</v>
      </c>
      <c r="Z549" s="17">
        <f t="shared" si="101"/>
        <v>189.04999999999998</v>
      </c>
      <c r="AA549" s="17"/>
      <c r="AB549" s="17"/>
    </row>
    <row r="550" spans="1:28" ht="14.25" customHeight="1">
      <c r="A550" s="5"/>
      <c r="B550" s="49" t="s">
        <v>1044</v>
      </c>
      <c r="C550" s="63"/>
      <c r="D550" s="42">
        <v>177</v>
      </c>
      <c r="E550" s="42">
        <v>189</v>
      </c>
      <c r="F550" s="42">
        <v>199</v>
      </c>
      <c r="G550" s="42" t="s">
        <v>14</v>
      </c>
      <c r="H550" s="97" t="s">
        <v>42</v>
      </c>
      <c r="I550" s="42"/>
      <c r="J550" s="42"/>
      <c r="K550" s="42">
        <f t="shared" si="102"/>
        <v>0</v>
      </c>
      <c r="L550" s="1"/>
      <c r="M550" s="19"/>
      <c r="N550" s="19"/>
      <c r="O550" s="19"/>
      <c r="P550" s="17">
        <f t="shared" si="103"/>
        <v>0</v>
      </c>
      <c r="Q550" s="17" t="str">
        <f t="shared" si="104"/>
        <v/>
      </c>
      <c r="R550" s="17">
        <f t="shared" si="105"/>
        <v>0</v>
      </c>
      <c r="S550" s="17">
        <f t="shared" si="106"/>
        <v>0</v>
      </c>
      <c r="T550" s="17">
        <f t="shared" si="107"/>
        <v>0</v>
      </c>
      <c r="U550" s="33">
        <v>60.572000000000003</v>
      </c>
      <c r="V550" s="34">
        <f t="shared" si="99"/>
        <v>57.543399999999998</v>
      </c>
      <c r="W550" s="17">
        <v>189</v>
      </c>
      <c r="X550" s="34">
        <f t="shared" si="100"/>
        <v>179.54999999999998</v>
      </c>
      <c r="Y550" s="17">
        <v>199</v>
      </c>
      <c r="Z550" s="17">
        <f t="shared" si="101"/>
        <v>189.04999999999998</v>
      </c>
      <c r="AA550" s="17"/>
      <c r="AB550" s="17"/>
    </row>
    <row r="551" spans="1:28" ht="14.25" customHeight="1">
      <c r="A551" s="5"/>
      <c r="B551" s="49" t="s">
        <v>1043</v>
      </c>
      <c r="C551" s="63"/>
      <c r="D551" s="42">
        <v>177</v>
      </c>
      <c r="E551" s="42">
        <v>189</v>
      </c>
      <c r="F551" s="42">
        <v>199</v>
      </c>
      <c r="G551" s="42" t="s">
        <v>14</v>
      </c>
      <c r="H551" s="97" t="s">
        <v>42</v>
      </c>
      <c r="I551" s="42"/>
      <c r="J551" s="42"/>
      <c r="K551" s="42">
        <f t="shared" si="102"/>
        <v>0</v>
      </c>
      <c r="L551" s="1"/>
      <c r="M551" s="19"/>
      <c r="N551" s="19"/>
      <c r="O551" s="19"/>
      <c r="P551" s="17">
        <f t="shared" si="103"/>
        <v>0</v>
      </c>
      <c r="Q551" s="17" t="str">
        <f t="shared" si="104"/>
        <v/>
      </c>
      <c r="R551" s="17">
        <f t="shared" si="105"/>
        <v>0</v>
      </c>
      <c r="S551" s="17">
        <f t="shared" si="106"/>
        <v>0</v>
      </c>
      <c r="T551" s="17">
        <f t="shared" si="107"/>
        <v>0</v>
      </c>
      <c r="U551" s="33">
        <v>60.582000000000001</v>
      </c>
      <c r="V551" s="34">
        <f t="shared" si="99"/>
        <v>57.552900000000001</v>
      </c>
      <c r="W551" s="17">
        <v>189</v>
      </c>
      <c r="X551" s="34">
        <f t="shared" si="100"/>
        <v>179.54999999999998</v>
      </c>
      <c r="Y551" s="17">
        <v>199</v>
      </c>
      <c r="Z551" s="17">
        <f t="shared" si="101"/>
        <v>189.04999999999998</v>
      </c>
      <c r="AA551" s="17"/>
      <c r="AB551" s="17"/>
    </row>
    <row r="552" spans="1:28" ht="14.25" customHeight="1">
      <c r="A552" s="5"/>
      <c r="B552" s="49" t="s">
        <v>79</v>
      </c>
      <c r="C552" s="63"/>
      <c r="D552" s="42">
        <v>419</v>
      </c>
      <c r="E552" s="42">
        <v>448</v>
      </c>
      <c r="F552" s="42">
        <v>472</v>
      </c>
      <c r="G552" s="42" t="s">
        <v>14</v>
      </c>
      <c r="H552" s="97" t="s">
        <v>115</v>
      </c>
      <c r="I552" s="42"/>
      <c r="J552" s="42"/>
      <c r="K552" s="42">
        <f t="shared" si="102"/>
        <v>0</v>
      </c>
      <c r="L552" s="1"/>
      <c r="M552" s="19"/>
      <c r="N552" s="19"/>
      <c r="O552" s="19"/>
      <c r="P552" s="17">
        <f t="shared" si="103"/>
        <v>0</v>
      </c>
      <c r="Q552" s="17" t="str">
        <f t="shared" si="104"/>
        <v/>
      </c>
      <c r="R552" s="17">
        <f t="shared" si="105"/>
        <v>0</v>
      </c>
      <c r="S552" s="17">
        <f t="shared" si="106"/>
        <v>0</v>
      </c>
      <c r="T552" s="17">
        <f t="shared" si="107"/>
        <v>0</v>
      </c>
      <c r="U552" s="33">
        <v>60.552</v>
      </c>
      <c r="V552" s="34">
        <f t="shared" si="99"/>
        <v>57.5244</v>
      </c>
      <c r="W552" s="17">
        <v>448</v>
      </c>
      <c r="X552" s="34">
        <f t="shared" si="100"/>
        <v>425.59999999999997</v>
      </c>
      <c r="Y552" s="17">
        <v>472</v>
      </c>
      <c r="Z552" s="17">
        <f t="shared" si="101"/>
        <v>448.4</v>
      </c>
      <c r="AA552" s="17"/>
      <c r="AB552" s="17"/>
    </row>
    <row r="553" spans="1:28" ht="14.25" customHeight="1">
      <c r="A553" s="5"/>
      <c r="B553" s="49" t="s">
        <v>1060</v>
      </c>
      <c r="C553" s="63"/>
      <c r="D553" s="42">
        <v>332</v>
      </c>
      <c r="E553" s="42">
        <v>355</v>
      </c>
      <c r="F553" s="42">
        <v>374</v>
      </c>
      <c r="G553" s="42" t="s">
        <v>14</v>
      </c>
      <c r="H553" s="97" t="s">
        <v>115</v>
      </c>
      <c r="I553" s="42"/>
      <c r="J553" s="42"/>
      <c r="K553" s="42">
        <f t="shared" si="102"/>
        <v>0</v>
      </c>
      <c r="L553" s="1"/>
      <c r="M553" s="19"/>
      <c r="N553" s="19"/>
      <c r="O553" s="19"/>
      <c r="P553" s="17">
        <f t="shared" si="103"/>
        <v>0</v>
      </c>
      <c r="Q553" s="17" t="str">
        <f t="shared" si="104"/>
        <v/>
      </c>
      <c r="R553" s="17">
        <f t="shared" si="105"/>
        <v>0</v>
      </c>
      <c r="S553" s="17">
        <f t="shared" si="106"/>
        <v>0</v>
      </c>
      <c r="T553" s="17">
        <f t="shared" si="107"/>
        <v>0</v>
      </c>
      <c r="U553" s="33">
        <v>60.604999999999997</v>
      </c>
      <c r="V553" s="34">
        <f t="shared" si="99"/>
        <v>57.574749999999995</v>
      </c>
      <c r="W553" s="17">
        <v>355</v>
      </c>
      <c r="X553" s="34">
        <f t="shared" si="100"/>
        <v>337.25</v>
      </c>
      <c r="Y553" s="17">
        <v>374</v>
      </c>
      <c r="Z553" s="17">
        <f t="shared" si="101"/>
        <v>355.3</v>
      </c>
      <c r="AA553" s="17"/>
      <c r="AB553" s="17"/>
    </row>
    <row r="554" spans="1:28" ht="14.25" customHeight="1">
      <c r="A554" s="5"/>
      <c r="B554" s="49" t="s">
        <v>171</v>
      </c>
      <c r="C554" s="63"/>
      <c r="D554" s="42">
        <v>178</v>
      </c>
      <c r="E554" s="42">
        <v>200</v>
      </c>
      <c r="F554" s="42">
        <v>212</v>
      </c>
      <c r="G554" s="42" t="s">
        <v>14</v>
      </c>
      <c r="H554" s="97" t="s">
        <v>42</v>
      </c>
      <c r="I554" s="42"/>
      <c r="J554" s="42"/>
      <c r="K554" s="42">
        <f t="shared" si="102"/>
        <v>0</v>
      </c>
      <c r="L554" s="1"/>
      <c r="M554" s="19"/>
      <c r="N554" s="19"/>
      <c r="O554" s="19"/>
      <c r="P554" s="17">
        <f t="shared" si="103"/>
        <v>0</v>
      </c>
      <c r="Q554" s="17" t="str">
        <f t="shared" si="104"/>
        <v/>
      </c>
      <c r="R554" s="17">
        <f t="shared" si="105"/>
        <v>0</v>
      </c>
      <c r="S554" s="17">
        <f t="shared" si="106"/>
        <v>0</v>
      </c>
      <c r="T554" s="17">
        <f t="shared" si="107"/>
        <v>0</v>
      </c>
      <c r="U554" s="33">
        <v>60.576000000000001</v>
      </c>
      <c r="V554" s="34">
        <f t="shared" si="99"/>
        <v>57.547199999999997</v>
      </c>
      <c r="W554" s="17">
        <v>200</v>
      </c>
      <c r="X554" s="34">
        <f t="shared" si="100"/>
        <v>190</v>
      </c>
      <c r="Y554" s="17">
        <v>212</v>
      </c>
      <c r="Z554" s="17">
        <f t="shared" si="101"/>
        <v>201.39999999999998</v>
      </c>
      <c r="AA554" s="17"/>
      <c r="AB554" s="17"/>
    </row>
    <row r="555" spans="1:28" ht="14.25" customHeight="1">
      <c r="A555" s="5"/>
      <c r="B555" s="49" t="s">
        <v>1058</v>
      </c>
      <c r="C555" s="63"/>
      <c r="D555" s="42">
        <v>197</v>
      </c>
      <c r="E555" s="42">
        <v>210</v>
      </c>
      <c r="F555" s="42">
        <v>218</v>
      </c>
      <c r="G555" s="42" t="s">
        <v>14</v>
      </c>
      <c r="H555" s="97" t="s">
        <v>646</v>
      </c>
      <c r="I555" s="42"/>
      <c r="J555" s="42"/>
      <c r="K555" s="42">
        <f t="shared" si="102"/>
        <v>0</v>
      </c>
      <c r="L555" s="1"/>
      <c r="M555" s="19"/>
      <c r="N555" s="19"/>
      <c r="O555" s="19"/>
      <c r="P555" s="17">
        <f t="shared" si="103"/>
        <v>0</v>
      </c>
      <c r="Q555" s="17" t="str">
        <f t="shared" si="104"/>
        <v/>
      </c>
      <c r="R555" s="17">
        <f t="shared" si="105"/>
        <v>0</v>
      </c>
      <c r="S555" s="17">
        <f t="shared" si="106"/>
        <v>0</v>
      </c>
      <c r="T555" s="17">
        <f t="shared" si="107"/>
        <v>0</v>
      </c>
      <c r="U555" s="33">
        <v>60.570999999999998</v>
      </c>
      <c r="V555" s="34">
        <f t="shared" si="99"/>
        <v>57.542449999999995</v>
      </c>
      <c r="W555" s="17">
        <v>210</v>
      </c>
      <c r="X555" s="34">
        <f t="shared" si="100"/>
        <v>199.5</v>
      </c>
      <c r="Y555" s="17">
        <v>218</v>
      </c>
      <c r="Z555" s="17">
        <f t="shared" si="101"/>
        <v>207.1</v>
      </c>
      <c r="AA555" s="17"/>
      <c r="AB555" s="17"/>
    </row>
    <row r="556" spans="1:28" ht="14.25" customHeight="1">
      <c r="A556" s="5"/>
      <c r="B556" s="49" t="s">
        <v>1047</v>
      </c>
      <c r="C556" s="63"/>
      <c r="D556" s="42">
        <v>120</v>
      </c>
      <c r="E556" s="42">
        <v>135</v>
      </c>
      <c r="F556" s="42">
        <v>143</v>
      </c>
      <c r="G556" s="42" t="s">
        <v>14</v>
      </c>
      <c r="H556" s="97" t="s">
        <v>647</v>
      </c>
      <c r="I556" s="42"/>
      <c r="J556" s="42"/>
      <c r="K556" s="42">
        <f t="shared" si="102"/>
        <v>0</v>
      </c>
      <c r="L556" s="1"/>
      <c r="M556" s="19"/>
      <c r="N556" s="19"/>
      <c r="O556" s="19"/>
      <c r="P556" s="17">
        <f t="shared" si="103"/>
        <v>0</v>
      </c>
      <c r="Q556" s="17" t="str">
        <f t="shared" si="104"/>
        <v/>
      </c>
      <c r="R556" s="17">
        <f t="shared" si="105"/>
        <v>0</v>
      </c>
      <c r="S556" s="17">
        <f t="shared" si="106"/>
        <v>0</v>
      </c>
      <c r="T556" s="17">
        <f t="shared" si="107"/>
        <v>0</v>
      </c>
      <c r="U556" s="33">
        <v>60.59</v>
      </c>
      <c r="V556" s="34">
        <f t="shared" si="99"/>
        <v>57.560499999999998</v>
      </c>
      <c r="W556" s="17">
        <v>135</v>
      </c>
      <c r="X556" s="34">
        <f t="shared" si="100"/>
        <v>128.25</v>
      </c>
      <c r="Y556" s="17">
        <v>143</v>
      </c>
      <c r="Z556" s="17">
        <f t="shared" si="101"/>
        <v>135.85</v>
      </c>
      <c r="AA556" s="17"/>
      <c r="AB556" s="17"/>
    </row>
    <row r="557" spans="1:28" ht="14.25" customHeight="1">
      <c r="A557" s="5"/>
      <c r="B557" s="49" t="s">
        <v>1048</v>
      </c>
      <c r="C557" s="63"/>
      <c r="D557" s="42">
        <v>154</v>
      </c>
      <c r="E557" s="42">
        <v>164</v>
      </c>
      <c r="F557" s="42">
        <v>173</v>
      </c>
      <c r="G557" s="42" t="s">
        <v>14</v>
      </c>
      <c r="H557" s="97" t="s">
        <v>647</v>
      </c>
      <c r="I557" s="42"/>
      <c r="J557" s="42"/>
      <c r="K557" s="42">
        <f t="shared" si="102"/>
        <v>0</v>
      </c>
      <c r="L557" s="1"/>
      <c r="M557" s="19"/>
      <c r="N557" s="19"/>
      <c r="O557" s="19"/>
      <c r="P557" s="17">
        <f t="shared" si="103"/>
        <v>0</v>
      </c>
      <c r="Q557" s="17" t="str">
        <f t="shared" si="104"/>
        <v/>
      </c>
      <c r="R557" s="17">
        <f t="shared" si="105"/>
        <v>0</v>
      </c>
      <c r="S557" s="17">
        <f t="shared" si="106"/>
        <v>0</v>
      </c>
      <c r="T557" s="17">
        <f t="shared" si="107"/>
        <v>0</v>
      </c>
      <c r="U557" s="33">
        <v>60.58</v>
      </c>
      <c r="V557" s="34">
        <f t="shared" si="99"/>
        <v>57.550999999999995</v>
      </c>
      <c r="W557" s="17">
        <v>164</v>
      </c>
      <c r="X557" s="34">
        <f t="shared" si="100"/>
        <v>155.79999999999998</v>
      </c>
      <c r="Y557" s="17">
        <v>173</v>
      </c>
      <c r="Z557" s="17">
        <f t="shared" si="101"/>
        <v>164.35</v>
      </c>
      <c r="AA557" s="17"/>
      <c r="AB557" s="17"/>
    </row>
    <row r="558" spans="1:28" ht="14.25" customHeight="1">
      <c r="A558" s="5"/>
      <c r="B558" s="49" t="s">
        <v>1049</v>
      </c>
      <c r="C558" s="63"/>
      <c r="D558" s="42">
        <v>154</v>
      </c>
      <c r="E558" s="42">
        <v>164</v>
      </c>
      <c r="F558" s="42">
        <v>173</v>
      </c>
      <c r="G558" s="42" t="s">
        <v>14</v>
      </c>
      <c r="H558" s="97" t="s">
        <v>647</v>
      </c>
      <c r="I558" s="42"/>
      <c r="J558" s="42"/>
      <c r="K558" s="42">
        <f t="shared" si="102"/>
        <v>0</v>
      </c>
      <c r="L558" s="1"/>
      <c r="M558" s="19"/>
      <c r="N558" s="19"/>
      <c r="O558" s="19"/>
      <c r="P558" s="17">
        <f t="shared" si="103"/>
        <v>0</v>
      </c>
      <c r="Q558" s="17" t="str">
        <f t="shared" si="104"/>
        <v/>
      </c>
      <c r="R558" s="17">
        <f t="shared" si="105"/>
        <v>0</v>
      </c>
      <c r="S558" s="17">
        <f t="shared" si="106"/>
        <v>0</v>
      </c>
      <c r="T558" s="17">
        <f t="shared" si="107"/>
        <v>0</v>
      </c>
      <c r="U558" s="33">
        <v>60.61</v>
      </c>
      <c r="V558" s="34">
        <f t="shared" si="99"/>
        <v>57.579499999999996</v>
      </c>
      <c r="W558" s="17">
        <v>164</v>
      </c>
      <c r="X558" s="34">
        <f t="shared" si="100"/>
        <v>155.79999999999998</v>
      </c>
      <c r="Y558" s="17">
        <v>173</v>
      </c>
      <c r="Z558" s="17">
        <f t="shared" si="101"/>
        <v>164.35</v>
      </c>
      <c r="AA558" s="17"/>
      <c r="AB558" s="17"/>
    </row>
    <row r="559" spans="1:28" ht="14.25" customHeight="1">
      <c r="A559" s="5"/>
      <c r="B559" s="49" t="s">
        <v>1063</v>
      </c>
      <c r="C559" s="63"/>
      <c r="D559" s="42">
        <v>243</v>
      </c>
      <c r="E559" s="42">
        <v>260</v>
      </c>
      <c r="F559" s="42">
        <v>274</v>
      </c>
      <c r="G559" s="42" t="s">
        <v>14</v>
      </c>
      <c r="H559" s="97" t="s">
        <v>473</v>
      </c>
      <c r="I559" s="42"/>
      <c r="J559" s="42"/>
      <c r="K559" s="42">
        <f t="shared" si="102"/>
        <v>0</v>
      </c>
      <c r="L559" s="1"/>
      <c r="M559" s="19"/>
      <c r="N559" s="19"/>
      <c r="O559" s="19"/>
      <c r="P559" s="17">
        <f t="shared" si="103"/>
        <v>0</v>
      </c>
      <c r="Q559" s="17" t="str">
        <f t="shared" si="104"/>
        <v/>
      </c>
      <c r="R559" s="17">
        <f t="shared" si="105"/>
        <v>0</v>
      </c>
      <c r="S559" s="17">
        <f t="shared" si="106"/>
        <v>0</v>
      </c>
      <c r="T559" s="17">
        <f t="shared" si="107"/>
        <v>0</v>
      </c>
      <c r="U559" s="33">
        <v>60.64</v>
      </c>
      <c r="V559" s="34">
        <f t="shared" si="99"/>
        <v>57.607999999999997</v>
      </c>
      <c r="W559" s="17">
        <v>260</v>
      </c>
      <c r="X559" s="34">
        <f t="shared" si="100"/>
        <v>247</v>
      </c>
      <c r="Y559" s="17">
        <v>274</v>
      </c>
      <c r="Z559" s="17">
        <f t="shared" si="101"/>
        <v>260.3</v>
      </c>
      <c r="AA559" s="17"/>
      <c r="AB559" s="17"/>
    </row>
    <row r="560" spans="1:28" ht="14.25" customHeight="1">
      <c r="A560" s="5"/>
      <c r="B560" s="49" t="s">
        <v>1053</v>
      </c>
      <c r="C560" s="63"/>
      <c r="D560" s="42">
        <v>243</v>
      </c>
      <c r="E560" s="42">
        <v>260</v>
      </c>
      <c r="F560" s="42">
        <v>274</v>
      </c>
      <c r="G560" s="42" t="s">
        <v>14</v>
      </c>
      <c r="H560" s="97" t="s">
        <v>473</v>
      </c>
      <c r="I560" s="42"/>
      <c r="J560" s="42"/>
      <c r="K560" s="42">
        <f t="shared" si="102"/>
        <v>0</v>
      </c>
      <c r="L560" s="1"/>
      <c r="M560" s="19"/>
      <c r="N560" s="19"/>
      <c r="O560" s="19"/>
      <c r="P560" s="17">
        <f t="shared" si="103"/>
        <v>0</v>
      </c>
      <c r="Q560" s="17" t="str">
        <f t="shared" si="104"/>
        <v/>
      </c>
      <c r="R560" s="17">
        <f t="shared" si="105"/>
        <v>0</v>
      </c>
      <c r="S560" s="17">
        <f t="shared" si="106"/>
        <v>0</v>
      </c>
      <c r="T560" s="17">
        <f t="shared" si="107"/>
        <v>0</v>
      </c>
      <c r="U560" s="33">
        <v>60.616999999999997</v>
      </c>
      <c r="V560" s="34">
        <f t="shared" si="99"/>
        <v>57.586149999999996</v>
      </c>
      <c r="W560" s="17">
        <v>260</v>
      </c>
      <c r="X560" s="34">
        <f t="shared" si="100"/>
        <v>247</v>
      </c>
      <c r="Y560" s="17">
        <v>274</v>
      </c>
      <c r="Z560" s="17">
        <f t="shared" si="101"/>
        <v>260.3</v>
      </c>
      <c r="AA560" s="17"/>
      <c r="AB560" s="17"/>
    </row>
    <row r="561" spans="1:28" ht="14.25" customHeight="1">
      <c r="A561" s="5"/>
      <c r="B561" s="49" t="s">
        <v>1054</v>
      </c>
      <c r="C561" s="63"/>
      <c r="D561" s="42">
        <v>243</v>
      </c>
      <c r="E561" s="42">
        <v>260</v>
      </c>
      <c r="F561" s="42">
        <v>274</v>
      </c>
      <c r="G561" s="42" t="s">
        <v>14</v>
      </c>
      <c r="H561" s="97" t="s">
        <v>473</v>
      </c>
      <c r="I561" s="42"/>
      <c r="J561" s="42"/>
      <c r="K561" s="42">
        <f t="shared" si="102"/>
        <v>0</v>
      </c>
      <c r="L561" s="1"/>
      <c r="M561" s="19"/>
      <c r="N561" s="19"/>
      <c r="O561" s="19"/>
      <c r="P561" s="17">
        <f t="shared" si="103"/>
        <v>0</v>
      </c>
      <c r="Q561" s="17" t="str">
        <f t="shared" si="104"/>
        <v/>
      </c>
      <c r="R561" s="17">
        <f t="shared" si="105"/>
        <v>0</v>
      </c>
      <c r="S561" s="17">
        <f t="shared" si="106"/>
        <v>0</v>
      </c>
      <c r="T561" s="17">
        <f t="shared" si="107"/>
        <v>0</v>
      </c>
      <c r="U561" s="33">
        <v>60.646000000000001</v>
      </c>
      <c r="V561" s="34">
        <f t="shared" si="99"/>
        <v>57.613700000000001</v>
      </c>
      <c r="W561" s="17">
        <v>260</v>
      </c>
      <c r="X561" s="34">
        <f t="shared" si="100"/>
        <v>247</v>
      </c>
      <c r="Y561" s="17">
        <v>274</v>
      </c>
      <c r="Z561" s="17">
        <f t="shared" si="101"/>
        <v>260.3</v>
      </c>
      <c r="AA561" s="17"/>
      <c r="AB561" s="17"/>
    </row>
    <row r="562" spans="1:28" ht="14.25" customHeight="1">
      <c r="A562" s="5"/>
      <c r="B562" s="49" t="s">
        <v>1055</v>
      </c>
      <c r="C562" s="63"/>
      <c r="D562" s="42">
        <v>247</v>
      </c>
      <c r="E562" s="42">
        <v>264</v>
      </c>
      <c r="F562" s="42">
        <v>278</v>
      </c>
      <c r="G562" s="42" t="s">
        <v>14</v>
      </c>
      <c r="H562" s="97" t="s">
        <v>473</v>
      </c>
      <c r="I562" s="42"/>
      <c r="J562" s="42"/>
      <c r="K562" s="42">
        <f t="shared" si="102"/>
        <v>0</v>
      </c>
      <c r="L562" s="1"/>
      <c r="M562" s="19"/>
      <c r="N562" s="19"/>
      <c r="O562" s="19"/>
      <c r="P562" s="17">
        <f t="shared" si="103"/>
        <v>0</v>
      </c>
      <c r="Q562" s="17" t="str">
        <f t="shared" si="104"/>
        <v/>
      </c>
      <c r="R562" s="17">
        <f t="shared" si="105"/>
        <v>0</v>
      </c>
      <c r="S562" s="17">
        <f t="shared" si="106"/>
        <v>0</v>
      </c>
      <c r="T562" s="17">
        <f t="shared" si="107"/>
        <v>0</v>
      </c>
      <c r="U562" s="33">
        <v>60.651000000000003</v>
      </c>
      <c r="V562" s="34">
        <f t="shared" si="99"/>
        <v>57.618450000000003</v>
      </c>
      <c r="W562" s="17">
        <v>264</v>
      </c>
      <c r="X562" s="34">
        <f t="shared" si="100"/>
        <v>250.79999999999998</v>
      </c>
      <c r="Y562" s="17">
        <v>278</v>
      </c>
      <c r="Z562" s="17">
        <f t="shared" si="101"/>
        <v>264.09999999999997</v>
      </c>
      <c r="AA562" s="17"/>
      <c r="AB562" s="17"/>
    </row>
    <row r="563" spans="1:28" ht="14.25" customHeight="1">
      <c r="A563" s="5"/>
      <c r="B563" s="49" t="s">
        <v>1050</v>
      </c>
      <c r="C563" s="63"/>
      <c r="D563" s="42">
        <v>238</v>
      </c>
      <c r="E563" s="42">
        <v>254</v>
      </c>
      <c r="F563" s="42">
        <v>268</v>
      </c>
      <c r="G563" s="42" t="s">
        <v>14</v>
      </c>
      <c r="H563" s="97" t="s">
        <v>42</v>
      </c>
      <c r="I563" s="42"/>
      <c r="J563" s="42"/>
      <c r="K563" s="42">
        <f t="shared" si="102"/>
        <v>0</v>
      </c>
      <c r="L563" s="1"/>
      <c r="M563" s="19"/>
      <c r="N563" s="19"/>
      <c r="O563" s="19"/>
      <c r="P563" s="17">
        <f t="shared" si="103"/>
        <v>0</v>
      </c>
      <c r="Q563" s="17" t="str">
        <f t="shared" si="104"/>
        <v/>
      </c>
      <c r="R563" s="17">
        <f t="shared" si="105"/>
        <v>0</v>
      </c>
      <c r="S563" s="17">
        <f t="shared" si="106"/>
        <v>0</v>
      </c>
      <c r="T563" s="17">
        <f t="shared" si="107"/>
        <v>0</v>
      </c>
      <c r="U563" s="33">
        <v>60.616</v>
      </c>
      <c r="V563" s="34">
        <f t="shared" si="99"/>
        <v>57.5852</v>
      </c>
      <c r="W563" s="17">
        <v>254</v>
      </c>
      <c r="X563" s="34">
        <f t="shared" si="100"/>
        <v>241.29999999999998</v>
      </c>
      <c r="Y563" s="17">
        <v>268</v>
      </c>
      <c r="Z563" s="17">
        <f t="shared" si="101"/>
        <v>254.6</v>
      </c>
      <c r="AA563" s="17"/>
      <c r="AB563" s="17"/>
    </row>
    <row r="564" spans="1:28" ht="14.25" customHeight="1">
      <c r="A564" s="5"/>
      <c r="B564" s="49" t="s">
        <v>1056</v>
      </c>
      <c r="C564" s="63"/>
      <c r="D564" s="42">
        <v>242</v>
      </c>
      <c r="E564" s="42">
        <v>258</v>
      </c>
      <c r="F564" s="42">
        <v>274</v>
      </c>
      <c r="G564" s="42" t="s">
        <v>14</v>
      </c>
      <c r="H564" s="97" t="s">
        <v>473</v>
      </c>
      <c r="I564" s="42"/>
      <c r="J564" s="42"/>
      <c r="K564" s="42">
        <f t="shared" ref="K564:K626" si="108">IF($R$5&gt;30000,D564*J564,IF(AND($S$5&gt;15000),E564*J564,F564*J564))</f>
        <v>0</v>
      </c>
      <c r="L564" s="1"/>
      <c r="M564" s="19"/>
      <c r="N564" s="19"/>
      <c r="O564" s="19"/>
      <c r="P564" s="17">
        <f t="shared" ref="P564:P627" si="109">J564*M564</f>
        <v>0</v>
      </c>
      <c r="Q564" s="17" t="str">
        <f t="shared" ref="Q564:Q627" si="110">IF(I564&gt;1.01,J564/I564*0.21,"")</f>
        <v/>
      </c>
      <c r="R564" s="17">
        <f t="shared" ref="R564:R627" si="111">J564*D564</f>
        <v>0</v>
      </c>
      <c r="S564" s="17">
        <f t="shared" ref="S564:S627" si="112">J564*E564</f>
        <v>0</v>
      </c>
      <c r="T564" s="17">
        <f t="shared" ref="T564:T627" si="113">Y564*J564</f>
        <v>0</v>
      </c>
      <c r="U564" s="33">
        <v>60.624000000000002</v>
      </c>
      <c r="V564" s="34">
        <f t="shared" ref="V564:V625" si="114">U564*0.95</f>
        <v>57.592799999999997</v>
      </c>
      <c r="W564" s="17">
        <v>258</v>
      </c>
      <c r="X564" s="34">
        <f t="shared" ref="X564:X625" si="115">W564*0.95</f>
        <v>245.1</v>
      </c>
      <c r="Y564" s="17">
        <v>274</v>
      </c>
      <c r="Z564" s="17">
        <f t="shared" ref="Z564:Z625" si="116">Y564*0.95</f>
        <v>260.3</v>
      </c>
      <c r="AA564" s="17"/>
      <c r="AB564" s="17"/>
    </row>
    <row r="565" spans="1:28" ht="14.25" customHeight="1">
      <c r="A565" s="5"/>
      <c r="B565" s="49" t="s">
        <v>170</v>
      </c>
      <c r="C565" s="63"/>
      <c r="D565" s="42">
        <v>134</v>
      </c>
      <c r="E565" s="42">
        <v>143</v>
      </c>
      <c r="F565" s="42">
        <v>151</v>
      </c>
      <c r="G565" s="42" t="s">
        <v>14</v>
      </c>
      <c r="H565" s="97" t="s">
        <v>42</v>
      </c>
      <c r="I565" s="42"/>
      <c r="J565" s="42"/>
      <c r="K565" s="42">
        <f t="shared" si="108"/>
        <v>0</v>
      </c>
      <c r="L565" s="1"/>
      <c r="M565" s="19"/>
      <c r="N565" s="19"/>
      <c r="O565" s="19"/>
      <c r="P565" s="17">
        <f t="shared" si="109"/>
        <v>0</v>
      </c>
      <c r="Q565" s="17" t="str">
        <f t="shared" si="110"/>
        <v/>
      </c>
      <c r="R565" s="17">
        <f t="shared" si="111"/>
        <v>0</v>
      </c>
      <c r="S565" s="17">
        <f t="shared" si="112"/>
        <v>0</v>
      </c>
      <c r="T565" s="17">
        <f t="shared" si="113"/>
        <v>0</v>
      </c>
      <c r="U565" s="33">
        <v>60.661000000000001</v>
      </c>
      <c r="V565" s="34">
        <f t="shared" si="114"/>
        <v>57.627949999999998</v>
      </c>
      <c r="W565" s="17">
        <v>143</v>
      </c>
      <c r="X565" s="34">
        <f t="shared" si="115"/>
        <v>135.85</v>
      </c>
      <c r="Y565" s="17">
        <v>151</v>
      </c>
      <c r="Z565" s="17">
        <f t="shared" si="116"/>
        <v>143.44999999999999</v>
      </c>
      <c r="AA565" s="17"/>
      <c r="AB565" s="17"/>
    </row>
    <row r="566" spans="1:28" ht="14.25" customHeight="1">
      <c r="A566" s="5"/>
      <c r="B566" s="49" t="s">
        <v>149</v>
      </c>
      <c r="C566" s="63"/>
      <c r="D566" s="42">
        <v>90</v>
      </c>
      <c r="E566" s="42">
        <v>101</v>
      </c>
      <c r="F566" s="42">
        <v>107</v>
      </c>
      <c r="G566" s="42" t="s">
        <v>14</v>
      </c>
      <c r="H566" s="97" t="s">
        <v>202</v>
      </c>
      <c r="I566" s="42"/>
      <c r="J566" s="42"/>
      <c r="K566" s="42">
        <f t="shared" si="108"/>
        <v>0</v>
      </c>
      <c r="L566" s="1"/>
      <c r="M566" s="19"/>
      <c r="N566" s="19"/>
      <c r="O566" s="19"/>
      <c r="P566" s="17">
        <f t="shared" si="109"/>
        <v>0</v>
      </c>
      <c r="Q566" s="17" t="str">
        <f t="shared" si="110"/>
        <v/>
      </c>
      <c r="R566" s="17">
        <f t="shared" si="111"/>
        <v>0</v>
      </c>
      <c r="S566" s="17">
        <f t="shared" si="112"/>
        <v>0</v>
      </c>
      <c r="T566" s="17">
        <f t="shared" si="113"/>
        <v>0</v>
      </c>
      <c r="U566" s="33">
        <v>60.648000000000003</v>
      </c>
      <c r="V566" s="34">
        <f t="shared" si="114"/>
        <v>57.615600000000001</v>
      </c>
      <c r="W566" s="17">
        <v>101</v>
      </c>
      <c r="X566" s="34">
        <f t="shared" si="115"/>
        <v>95.949999999999989</v>
      </c>
      <c r="Y566" s="17">
        <v>107</v>
      </c>
      <c r="Z566" s="17">
        <f t="shared" si="116"/>
        <v>101.64999999999999</v>
      </c>
      <c r="AA566" s="17"/>
      <c r="AB566" s="17"/>
    </row>
    <row r="567" spans="1:28" ht="14.25" customHeight="1">
      <c r="A567" s="5"/>
      <c r="B567" s="49" t="s">
        <v>150</v>
      </c>
      <c r="C567" s="63"/>
      <c r="D567" s="42">
        <v>44</v>
      </c>
      <c r="E567" s="42">
        <v>47</v>
      </c>
      <c r="F567" s="42">
        <v>49</v>
      </c>
      <c r="G567" s="42" t="s">
        <v>14</v>
      </c>
      <c r="H567" s="97" t="s">
        <v>202</v>
      </c>
      <c r="I567" s="42"/>
      <c r="J567" s="42"/>
      <c r="K567" s="42">
        <f t="shared" si="108"/>
        <v>0</v>
      </c>
      <c r="L567" s="1"/>
      <c r="M567" s="19"/>
      <c r="N567" s="19"/>
      <c r="O567" s="19"/>
      <c r="P567" s="17">
        <f t="shared" si="109"/>
        <v>0</v>
      </c>
      <c r="Q567" s="17" t="str">
        <f t="shared" si="110"/>
        <v/>
      </c>
      <c r="R567" s="17">
        <f t="shared" si="111"/>
        <v>0</v>
      </c>
      <c r="S567" s="17">
        <f t="shared" si="112"/>
        <v>0</v>
      </c>
      <c r="T567" s="17">
        <f t="shared" si="113"/>
        <v>0</v>
      </c>
      <c r="U567" s="33">
        <v>60.66</v>
      </c>
      <c r="V567" s="34">
        <f t="shared" si="114"/>
        <v>57.626999999999995</v>
      </c>
      <c r="W567" s="17">
        <v>47</v>
      </c>
      <c r="X567" s="34">
        <f t="shared" si="115"/>
        <v>44.65</v>
      </c>
      <c r="Y567" s="17">
        <v>49</v>
      </c>
      <c r="Z567" s="17">
        <f t="shared" si="116"/>
        <v>46.55</v>
      </c>
      <c r="AA567" s="17"/>
      <c r="AB567" s="17"/>
    </row>
    <row r="568" spans="1:28" ht="14.25" customHeight="1">
      <c r="A568" s="5"/>
      <c r="B568" s="49" t="s">
        <v>151</v>
      </c>
      <c r="C568" s="63"/>
      <c r="D568" s="42">
        <v>80</v>
      </c>
      <c r="E568" s="42">
        <v>86</v>
      </c>
      <c r="F568" s="42">
        <v>90</v>
      </c>
      <c r="G568" s="42" t="s">
        <v>14</v>
      </c>
      <c r="H568" s="97" t="s">
        <v>202</v>
      </c>
      <c r="I568" s="42"/>
      <c r="J568" s="42"/>
      <c r="K568" s="42">
        <f t="shared" si="108"/>
        <v>0</v>
      </c>
      <c r="L568" s="1"/>
      <c r="M568" s="19"/>
      <c r="N568" s="19"/>
      <c r="O568" s="19"/>
      <c r="P568" s="17">
        <f t="shared" si="109"/>
        <v>0</v>
      </c>
      <c r="Q568" s="17" t="str">
        <f t="shared" si="110"/>
        <v/>
      </c>
      <c r="R568" s="17">
        <f t="shared" si="111"/>
        <v>0</v>
      </c>
      <c r="S568" s="17">
        <f t="shared" si="112"/>
        <v>0</v>
      </c>
      <c r="T568" s="17">
        <f t="shared" si="113"/>
        <v>0</v>
      </c>
      <c r="U568" s="33">
        <v>60.65</v>
      </c>
      <c r="V568" s="34">
        <f t="shared" si="114"/>
        <v>57.617499999999993</v>
      </c>
      <c r="W568" s="17">
        <v>86</v>
      </c>
      <c r="X568" s="34">
        <f t="shared" si="115"/>
        <v>81.7</v>
      </c>
      <c r="Y568" s="17">
        <v>90</v>
      </c>
      <c r="Z568" s="17">
        <f t="shared" si="116"/>
        <v>85.5</v>
      </c>
      <c r="AA568" s="17"/>
      <c r="AB568" s="17"/>
    </row>
    <row r="569" spans="1:28" ht="14.25" customHeight="1">
      <c r="A569" s="5"/>
      <c r="B569" s="49" t="s">
        <v>146</v>
      </c>
      <c r="C569" s="63"/>
      <c r="D569" s="42">
        <v>57</v>
      </c>
      <c r="E569" s="42">
        <v>61</v>
      </c>
      <c r="F569" s="42">
        <v>65</v>
      </c>
      <c r="G569" s="42" t="s">
        <v>14</v>
      </c>
      <c r="H569" s="97" t="s">
        <v>202</v>
      </c>
      <c r="I569" s="42"/>
      <c r="J569" s="42"/>
      <c r="K569" s="42">
        <f t="shared" si="108"/>
        <v>0</v>
      </c>
      <c r="L569" s="1"/>
      <c r="M569" s="19"/>
      <c r="N569" s="19"/>
      <c r="O569" s="19"/>
      <c r="P569" s="17">
        <f t="shared" si="109"/>
        <v>0</v>
      </c>
      <c r="Q569" s="17" t="str">
        <f t="shared" si="110"/>
        <v/>
      </c>
      <c r="R569" s="17">
        <f t="shared" si="111"/>
        <v>0</v>
      </c>
      <c r="S569" s="17">
        <f t="shared" si="112"/>
        <v>0</v>
      </c>
      <c r="T569" s="17">
        <f t="shared" si="113"/>
        <v>0</v>
      </c>
      <c r="U569" s="33">
        <v>60.640999999999998</v>
      </c>
      <c r="V569" s="34">
        <f t="shared" si="114"/>
        <v>57.608949999999993</v>
      </c>
      <c r="W569" s="17">
        <v>61</v>
      </c>
      <c r="X569" s="34">
        <f t="shared" si="115"/>
        <v>57.949999999999996</v>
      </c>
      <c r="Y569" s="17">
        <v>65</v>
      </c>
      <c r="Z569" s="17">
        <f t="shared" si="116"/>
        <v>61.75</v>
      </c>
      <c r="AA569" s="17"/>
      <c r="AB569" s="17"/>
    </row>
    <row r="570" spans="1:28" ht="14.25" customHeight="1">
      <c r="A570" s="5"/>
      <c r="B570" s="49" t="s">
        <v>147</v>
      </c>
      <c r="C570" s="63"/>
      <c r="D570" s="42">
        <v>115</v>
      </c>
      <c r="E570" s="42">
        <v>124</v>
      </c>
      <c r="F570" s="42">
        <v>130</v>
      </c>
      <c r="G570" s="42" t="s">
        <v>14</v>
      </c>
      <c r="H570" s="97" t="s">
        <v>202</v>
      </c>
      <c r="I570" s="42"/>
      <c r="J570" s="42"/>
      <c r="K570" s="42">
        <f t="shared" si="108"/>
        <v>0</v>
      </c>
      <c r="L570" s="1"/>
      <c r="M570" s="19"/>
      <c r="N570" s="19"/>
      <c r="O570" s="19"/>
      <c r="P570" s="17">
        <f t="shared" si="109"/>
        <v>0</v>
      </c>
      <c r="Q570" s="17" t="str">
        <f t="shared" si="110"/>
        <v/>
      </c>
      <c r="R570" s="17">
        <f t="shared" si="111"/>
        <v>0</v>
      </c>
      <c r="S570" s="17">
        <f t="shared" si="112"/>
        <v>0</v>
      </c>
      <c r="T570" s="17">
        <f t="shared" si="113"/>
        <v>0</v>
      </c>
      <c r="U570" s="33">
        <v>60.621000000000002</v>
      </c>
      <c r="V570" s="34">
        <f t="shared" si="114"/>
        <v>57.589950000000002</v>
      </c>
      <c r="W570" s="17">
        <v>124</v>
      </c>
      <c r="X570" s="34">
        <f t="shared" si="115"/>
        <v>117.8</v>
      </c>
      <c r="Y570" s="17">
        <v>130</v>
      </c>
      <c r="Z570" s="17">
        <f t="shared" si="116"/>
        <v>123.5</v>
      </c>
      <c r="AA570" s="17"/>
      <c r="AB570" s="17"/>
    </row>
    <row r="571" spans="1:28" ht="14.25" customHeight="1">
      <c r="A571" s="5"/>
      <c r="B571" s="49" t="s">
        <v>148</v>
      </c>
      <c r="C571" s="63"/>
      <c r="D571" s="42">
        <v>112</v>
      </c>
      <c r="E571" s="42">
        <v>112</v>
      </c>
      <c r="F571" s="42">
        <v>127</v>
      </c>
      <c r="G571" s="42" t="s">
        <v>14</v>
      </c>
      <c r="H571" s="97" t="s">
        <v>202</v>
      </c>
      <c r="I571" s="42"/>
      <c r="J571" s="42"/>
      <c r="K571" s="42">
        <f t="shared" si="108"/>
        <v>0</v>
      </c>
      <c r="L571" s="1"/>
      <c r="M571" s="19"/>
      <c r="N571" s="19"/>
      <c r="O571" s="19"/>
      <c r="P571" s="17">
        <f t="shared" si="109"/>
        <v>0</v>
      </c>
      <c r="Q571" s="17" t="str">
        <f t="shared" si="110"/>
        <v/>
      </c>
      <c r="R571" s="17">
        <f t="shared" si="111"/>
        <v>0</v>
      </c>
      <c r="S571" s="17">
        <f t="shared" si="112"/>
        <v>0</v>
      </c>
      <c r="T571" s="17">
        <f t="shared" si="113"/>
        <v>0</v>
      </c>
      <c r="U571" s="33">
        <v>60.646999999999998</v>
      </c>
      <c r="V571" s="34">
        <f t="shared" si="114"/>
        <v>57.614649999999997</v>
      </c>
      <c r="W571" s="17">
        <v>112</v>
      </c>
      <c r="X571" s="34">
        <f t="shared" si="115"/>
        <v>106.39999999999999</v>
      </c>
      <c r="Y571" s="17">
        <v>118</v>
      </c>
      <c r="Z571" s="17">
        <f t="shared" si="116"/>
        <v>112.1</v>
      </c>
      <c r="AA571" s="17"/>
      <c r="AB571" s="17"/>
    </row>
    <row r="572" spans="1:28" ht="14.25" customHeight="1">
      <c r="A572" s="5"/>
      <c r="B572" s="49" t="s">
        <v>145</v>
      </c>
      <c r="C572" s="63"/>
      <c r="D572" s="42">
        <v>72</v>
      </c>
      <c r="E572" s="42">
        <v>81</v>
      </c>
      <c r="F572" s="42">
        <v>86</v>
      </c>
      <c r="G572" s="42" t="s">
        <v>14</v>
      </c>
      <c r="H572" s="97" t="s">
        <v>202</v>
      </c>
      <c r="I572" s="42"/>
      <c r="J572" s="42"/>
      <c r="K572" s="42">
        <f t="shared" si="108"/>
        <v>0</v>
      </c>
      <c r="L572" s="1"/>
      <c r="M572" s="19"/>
      <c r="N572" s="19"/>
      <c r="O572" s="19"/>
      <c r="P572" s="17">
        <f t="shared" si="109"/>
        <v>0</v>
      </c>
      <c r="Q572" s="17" t="str">
        <f t="shared" si="110"/>
        <v/>
      </c>
      <c r="R572" s="17">
        <f t="shared" si="111"/>
        <v>0</v>
      </c>
      <c r="S572" s="17">
        <f t="shared" si="112"/>
        <v>0</v>
      </c>
      <c r="T572" s="17">
        <f t="shared" si="113"/>
        <v>0</v>
      </c>
      <c r="U572" s="33">
        <v>60.665999999999997</v>
      </c>
      <c r="V572" s="34">
        <f t="shared" si="114"/>
        <v>57.632699999999993</v>
      </c>
      <c r="W572" s="17">
        <v>81</v>
      </c>
      <c r="X572" s="34">
        <f t="shared" si="115"/>
        <v>76.95</v>
      </c>
      <c r="Y572" s="17">
        <v>86</v>
      </c>
      <c r="Z572" s="17">
        <f t="shared" si="116"/>
        <v>81.7</v>
      </c>
      <c r="AA572" s="17"/>
      <c r="AB572" s="17"/>
    </row>
    <row r="573" spans="1:28" ht="14.25" customHeight="1">
      <c r="A573" s="5"/>
      <c r="B573" s="49" t="s">
        <v>169</v>
      </c>
      <c r="C573" s="63"/>
      <c r="D573" s="42">
        <v>63</v>
      </c>
      <c r="E573" s="42">
        <v>68</v>
      </c>
      <c r="F573" s="42">
        <v>72</v>
      </c>
      <c r="G573" s="42" t="s">
        <v>14</v>
      </c>
      <c r="H573" s="97" t="s">
        <v>113</v>
      </c>
      <c r="I573" s="42"/>
      <c r="J573" s="42"/>
      <c r="K573" s="42">
        <f t="shared" si="108"/>
        <v>0</v>
      </c>
      <c r="L573" s="1"/>
      <c r="M573" s="19"/>
      <c r="N573" s="19"/>
      <c r="O573" s="19"/>
      <c r="P573" s="17">
        <f t="shared" si="109"/>
        <v>0</v>
      </c>
      <c r="Q573" s="17" t="str">
        <f t="shared" si="110"/>
        <v/>
      </c>
      <c r="R573" s="17">
        <f t="shared" si="111"/>
        <v>0</v>
      </c>
      <c r="S573" s="17">
        <f t="shared" si="112"/>
        <v>0</v>
      </c>
      <c r="T573" s="17">
        <f t="shared" si="113"/>
        <v>0</v>
      </c>
      <c r="U573" s="33">
        <v>60.631</v>
      </c>
      <c r="V573" s="34">
        <f t="shared" si="114"/>
        <v>57.599449999999997</v>
      </c>
      <c r="W573" s="17">
        <v>68</v>
      </c>
      <c r="X573" s="34">
        <f t="shared" si="115"/>
        <v>64.599999999999994</v>
      </c>
      <c r="Y573" s="17">
        <v>72</v>
      </c>
      <c r="Z573" s="17">
        <f t="shared" si="116"/>
        <v>68.399999999999991</v>
      </c>
      <c r="AA573" s="17"/>
      <c r="AB573" s="17"/>
    </row>
    <row r="574" spans="1:28" ht="14.25" customHeight="1">
      <c r="A574" s="5"/>
      <c r="B574" s="49" t="s">
        <v>168</v>
      </c>
      <c r="C574" s="63"/>
      <c r="D574" s="42">
        <v>91</v>
      </c>
      <c r="E574" s="42">
        <v>98</v>
      </c>
      <c r="F574" s="42">
        <v>104</v>
      </c>
      <c r="G574" s="42" t="s">
        <v>14</v>
      </c>
      <c r="H574" s="97" t="s">
        <v>113</v>
      </c>
      <c r="I574" s="42"/>
      <c r="J574" s="42"/>
      <c r="K574" s="42">
        <f t="shared" si="108"/>
        <v>0</v>
      </c>
      <c r="L574" s="1"/>
      <c r="M574" s="19"/>
      <c r="N574" s="19"/>
      <c r="O574" s="19"/>
      <c r="P574" s="17">
        <f t="shared" si="109"/>
        <v>0</v>
      </c>
      <c r="Q574" s="17" t="str">
        <f t="shared" si="110"/>
        <v/>
      </c>
      <c r="R574" s="17">
        <f t="shared" si="111"/>
        <v>0</v>
      </c>
      <c r="S574" s="17">
        <f t="shared" si="112"/>
        <v>0</v>
      </c>
      <c r="T574" s="17">
        <f t="shared" si="113"/>
        <v>0</v>
      </c>
      <c r="U574" s="33">
        <v>60.615000000000002</v>
      </c>
      <c r="V574" s="34">
        <f t="shared" si="114"/>
        <v>57.584249999999997</v>
      </c>
      <c r="W574" s="17">
        <v>98</v>
      </c>
      <c r="X574" s="34">
        <f t="shared" si="115"/>
        <v>93.1</v>
      </c>
      <c r="Y574" s="17">
        <v>104</v>
      </c>
      <c r="Z574" s="17">
        <f t="shared" si="116"/>
        <v>98.8</v>
      </c>
      <c r="AA574" s="17"/>
      <c r="AB574" s="17"/>
    </row>
    <row r="575" spans="1:28" ht="14.25" customHeight="1">
      <c r="A575" s="5"/>
      <c r="B575" s="49" t="s">
        <v>1051</v>
      </c>
      <c r="C575" s="63"/>
      <c r="D575" s="42">
        <v>161</v>
      </c>
      <c r="E575" s="42">
        <v>172</v>
      </c>
      <c r="F575" s="42">
        <v>181</v>
      </c>
      <c r="G575" s="42" t="s">
        <v>14</v>
      </c>
      <c r="H575" s="97" t="s">
        <v>115</v>
      </c>
      <c r="I575" s="42"/>
      <c r="J575" s="42"/>
      <c r="K575" s="42">
        <f t="shared" si="108"/>
        <v>0</v>
      </c>
      <c r="L575" s="1"/>
      <c r="M575" s="19"/>
      <c r="N575" s="19"/>
      <c r="O575" s="19"/>
      <c r="P575" s="17">
        <f t="shared" si="109"/>
        <v>0</v>
      </c>
      <c r="Q575" s="17" t="str">
        <f t="shared" si="110"/>
        <v/>
      </c>
      <c r="R575" s="17">
        <f t="shared" si="111"/>
        <v>0</v>
      </c>
      <c r="S575" s="17">
        <f t="shared" si="112"/>
        <v>0</v>
      </c>
      <c r="T575" s="17">
        <f t="shared" si="113"/>
        <v>0</v>
      </c>
      <c r="U575" s="33">
        <v>60.643999999999998</v>
      </c>
      <c r="V575" s="34">
        <f t="shared" si="114"/>
        <v>57.611799999999995</v>
      </c>
      <c r="W575" s="17">
        <v>172</v>
      </c>
      <c r="X575" s="34">
        <f t="shared" si="115"/>
        <v>163.4</v>
      </c>
      <c r="Y575" s="17">
        <v>181</v>
      </c>
      <c r="Z575" s="17">
        <f t="shared" si="116"/>
        <v>171.95</v>
      </c>
      <c r="AA575" s="17"/>
      <c r="AB575" s="17"/>
    </row>
    <row r="576" spans="1:28" ht="14.25" customHeight="1">
      <c r="A576" s="5"/>
      <c r="B576" s="49" t="s">
        <v>648</v>
      </c>
      <c r="C576" s="63"/>
      <c r="D576" s="42">
        <v>182</v>
      </c>
      <c r="E576" s="42">
        <v>195</v>
      </c>
      <c r="F576" s="42">
        <v>206</v>
      </c>
      <c r="G576" s="42" t="s">
        <v>14</v>
      </c>
      <c r="H576" s="97" t="s">
        <v>649</v>
      </c>
      <c r="I576" s="42"/>
      <c r="J576" s="42"/>
      <c r="K576" s="42">
        <f t="shared" si="108"/>
        <v>0</v>
      </c>
      <c r="L576" s="1"/>
      <c r="M576" s="19"/>
      <c r="N576" s="19"/>
      <c r="O576" s="19"/>
      <c r="P576" s="17">
        <f t="shared" si="109"/>
        <v>0</v>
      </c>
      <c r="Q576" s="17" t="str">
        <f t="shared" si="110"/>
        <v/>
      </c>
      <c r="R576" s="17">
        <f t="shared" si="111"/>
        <v>0</v>
      </c>
      <c r="S576" s="17">
        <f t="shared" si="112"/>
        <v>0</v>
      </c>
      <c r="T576" s="17">
        <f t="shared" si="113"/>
        <v>0</v>
      </c>
      <c r="U576" s="33">
        <v>60.637999999999998</v>
      </c>
      <c r="V576" s="34">
        <f t="shared" si="114"/>
        <v>57.606099999999998</v>
      </c>
      <c r="W576" s="17">
        <v>195</v>
      </c>
      <c r="X576" s="34">
        <f t="shared" si="115"/>
        <v>185.25</v>
      </c>
      <c r="Y576" s="17">
        <v>206</v>
      </c>
      <c r="Z576" s="17">
        <f t="shared" si="116"/>
        <v>195.7</v>
      </c>
      <c r="AA576" s="17"/>
      <c r="AB576" s="17"/>
    </row>
    <row r="577" spans="1:28" ht="14.25" customHeight="1">
      <c r="A577" s="5"/>
      <c r="B577" s="49" t="s">
        <v>650</v>
      </c>
      <c r="C577" s="63"/>
      <c r="D577" s="42">
        <v>182</v>
      </c>
      <c r="E577" s="42">
        <v>195</v>
      </c>
      <c r="F577" s="42">
        <v>206</v>
      </c>
      <c r="G577" s="42" t="s">
        <v>14</v>
      </c>
      <c r="H577" s="97" t="s">
        <v>649</v>
      </c>
      <c r="I577" s="42"/>
      <c r="J577" s="42"/>
      <c r="K577" s="42">
        <f t="shared" si="108"/>
        <v>0</v>
      </c>
      <c r="L577" s="1"/>
      <c r="M577" s="19"/>
      <c r="N577" s="19"/>
      <c r="O577" s="19"/>
      <c r="P577" s="17">
        <f t="shared" si="109"/>
        <v>0</v>
      </c>
      <c r="Q577" s="17" t="str">
        <f t="shared" si="110"/>
        <v/>
      </c>
      <c r="R577" s="17">
        <f t="shared" si="111"/>
        <v>0</v>
      </c>
      <c r="S577" s="17">
        <f t="shared" si="112"/>
        <v>0</v>
      </c>
      <c r="T577" s="17">
        <f t="shared" si="113"/>
        <v>0</v>
      </c>
      <c r="U577" s="33">
        <v>60.628</v>
      </c>
      <c r="V577" s="34">
        <f t="shared" si="114"/>
        <v>57.596599999999995</v>
      </c>
      <c r="W577" s="17">
        <v>195</v>
      </c>
      <c r="X577" s="34">
        <f t="shared" si="115"/>
        <v>185.25</v>
      </c>
      <c r="Y577" s="17">
        <v>206</v>
      </c>
      <c r="Z577" s="17">
        <f t="shared" si="116"/>
        <v>195.7</v>
      </c>
      <c r="AA577" s="17"/>
      <c r="AB577" s="17"/>
    </row>
    <row r="578" spans="1:28" ht="14.25" customHeight="1">
      <c r="A578" s="5"/>
      <c r="B578" s="49" t="s">
        <v>143</v>
      </c>
      <c r="C578" s="63"/>
      <c r="D578" s="42">
        <v>170</v>
      </c>
      <c r="E578" s="42">
        <v>182</v>
      </c>
      <c r="F578" s="42">
        <v>192</v>
      </c>
      <c r="G578" s="42" t="s">
        <v>14</v>
      </c>
      <c r="H578" s="97" t="s">
        <v>649</v>
      </c>
      <c r="I578" s="42"/>
      <c r="J578" s="42"/>
      <c r="K578" s="42">
        <f t="shared" si="108"/>
        <v>0</v>
      </c>
      <c r="L578" s="1"/>
      <c r="M578" s="19"/>
      <c r="N578" s="19"/>
      <c r="O578" s="19"/>
      <c r="P578" s="17">
        <f t="shared" si="109"/>
        <v>0</v>
      </c>
      <c r="Q578" s="17" t="str">
        <f t="shared" si="110"/>
        <v/>
      </c>
      <c r="R578" s="17">
        <f t="shared" si="111"/>
        <v>0</v>
      </c>
      <c r="S578" s="17">
        <f t="shared" si="112"/>
        <v>0</v>
      </c>
      <c r="T578" s="17">
        <f t="shared" si="113"/>
        <v>0</v>
      </c>
      <c r="U578" s="33">
        <v>60.634999999999998</v>
      </c>
      <c r="V578" s="34">
        <f t="shared" si="114"/>
        <v>57.603249999999996</v>
      </c>
      <c r="W578" s="17">
        <v>182</v>
      </c>
      <c r="X578" s="34">
        <f t="shared" si="115"/>
        <v>172.9</v>
      </c>
      <c r="Y578" s="17">
        <v>192</v>
      </c>
      <c r="Z578" s="17">
        <f t="shared" si="116"/>
        <v>182.39999999999998</v>
      </c>
      <c r="AA578" s="17"/>
      <c r="AB578" s="17"/>
    </row>
    <row r="579" spans="1:28" ht="14.25" customHeight="1">
      <c r="A579" s="5"/>
      <c r="B579" s="49" t="s">
        <v>651</v>
      </c>
      <c r="C579" s="63"/>
      <c r="D579" s="42">
        <v>128</v>
      </c>
      <c r="E579" s="42">
        <v>137</v>
      </c>
      <c r="F579" s="42">
        <v>144</v>
      </c>
      <c r="G579" s="42" t="s">
        <v>14</v>
      </c>
      <c r="H579" s="97" t="s">
        <v>649</v>
      </c>
      <c r="I579" s="42"/>
      <c r="J579" s="42"/>
      <c r="K579" s="42">
        <f t="shared" si="108"/>
        <v>0</v>
      </c>
      <c r="L579" s="1"/>
      <c r="M579" s="19"/>
      <c r="N579" s="19"/>
      <c r="O579" s="19"/>
      <c r="P579" s="17">
        <f t="shared" si="109"/>
        <v>0</v>
      </c>
      <c r="Q579" s="17" t="str">
        <f t="shared" si="110"/>
        <v/>
      </c>
      <c r="R579" s="17">
        <f t="shared" si="111"/>
        <v>0</v>
      </c>
      <c r="S579" s="17">
        <f t="shared" si="112"/>
        <v>0</v>
      </c>
      <c r="T579" s="17">
        <f t="shared" si="113"/>
        <v>0</v>
      </c>
      <c r="U579" s="33">
        <v>60.612000000000002</v>
      </c>
      <c r="V579" s="34">
        <f t="shared" si="114"/>
        <v>57.581400000000002</v>
      </c>
      <c r="W579" s="17">
        <v>137</v>
      </c>
      <c r="X579" s="34">
        <f t="shared" si="115"/>
        <v>130.15</v>
      </c>
      <c r="Y579" s="17">
        <v>144</v>
      </c>
      <c r="Z579" s="17">
        <f t="shared" si="116"/>
        <v>136.79999999999998</v>
      </c>
      <c r="AA579" s="17"/>
      <c r="AB579" s="17"/>
    </row>
    <row r="580" spans="1:28" ht="14.25" customHeight="1">
      <c r="A580" s="5"/>
      <c r="B580" s="49" t="s">
        <v>140</v>
      </c>
      <c r="C580" s="63"/>
      <c r="D580" s="42">
        <v>128</v>
      </c>
      <c r="E580" s="42">
        <v>137</v>
      </c>
      <c r="F580" s="42">
        <v>144</v>
      </c>
      <c r="G580" s="42" t="s">
        <v>14</v>
      </c>
      <c r="H580" s="97" t="s">
        <v>649</v>
      </c>
      <c r="I580" s="42"/>
      <c r="J580" s="42"/>
      <c r="K580" s="42">
        <f t="shared" si="108"/>
        <v>0</v>
      </c>
      <c r="L580" s="1"/>
      <c r="M580" s="19"/>
      <c r="N580" s="19"/>
      <c r="O580" s="19"/>
      <c r="P580" s="17">
        <f t="shared" si="109"/>
        <v>0</v>
      </c>
      <c r="Q580" s="17" t="str">
        <f t="shared" si="110"/>
        <v/>
      </c>
      <c r="R580" s="17">
        <f t="shared" si="111"/>
        <v>0</v>
      </c>
      <c r="S580" s="17">
        <f t="shared" si="112"/>
        <v>0</v>
      </c>
      <c r="T580" s="17">
        <f t="shared" si="113"/>
        <v>0</v>
      </c>
      <c r="U580" s="33">
        <v>60.610999999999997</v>
      </c>
      <c r="V580" s="34">
        <f t="shared" si="114"/>
        <v>57.580449999999992</v>
      </c>
      <c r="W580" s="17">
        <v>137</v>
      </c>
      <c r="X580" s="34">
        <f t="shared" si="115"/>
        <v>130.15</v>
      </c>
      <c r="Y580" s="17">
        <v>144</v>
      </c>
      <c r="Z580" s="17">
        <f t="shared" si="116"/>
        <v>136.79999999999998</v>
      </c>
      <c r="AA580" s="17"/>
      <c r="AB580" s="17"/>
    </row>
    <row r="581" spans="1:28" ht="14.25" customHeight="1">
      <c r="A581" s="5"/>
      <c r="B581" s="49" t="s">
        <v>141</v>
      </c>
      <c r="C581" s="63"/>
      <c r="D581" s="42">
        <v>121</v>
      </c>
      <c r="E581" s="42">
        <v>129</v>
      </c>
      <c r="F581" s="42">
        <v>137</v>
      </c>
      <c r="G581" s="42" t="s">
        <v>14</v>
      </c>
      <c r="H581" s="97" t="s">
        <v>649</v>
      </c>
      <c r="I581" s="42"/>
      <c r="J581" s="42"/>
      <c r="K581" s="42">
        <f t="shared" si="108"/>
        <v>0</v>
      </c>
      <c r="L581" s="1"/>
      <c r="M581" s="19"/>
      <c r="N581" s="19"/>
      <c r="O581" s="19"/>
      <c r="P581" s="17">
        <f t="shared" si="109"/>
        <v>0</v>
      </c>
      <c r="Q581" s="17" t="str">
        <f t="shared" si="110"/>
        <v/>
      </c>
      <c r="R581" s="17">
        <f t="shared" si="111"/>
        <v>0</v>
      </c>
      <c r="S581" s="17">
        <f t="shared" si="112"/>
        <v>0</v>
      </c>
      <c r="T581" s="17">
        <f t="shared" si="113"/>
        <v>0</v>
      </c>
      <c r="U581" s="33">
        <v>60.613</v>
      </c>
      <c r="V581" s="34">
        <f t="shared" si="114"/>
        <v>57.582349999999998</v>
      </c>
      <c r="W581" s="17">
        <v>129</v>
      </c>
      <c r="X581" s="34">
        <f t="shared" si="115"/>
        <v>122.55</v>
      </c>
      <c r="Y581" s="17">
        <v>137</v>
      </c>
      <c r="Z581" s="17">
        <f t="shared" si="116"/>
        <v>130.15</v>
      </c>
      <c r="AA581" s="17"/>
      <c r="AB581" s="17"/>
    </row>
    <row r="582" spans="1:28" ht="14.25" customHeight="1">
      <c r="A582" s="5"/>
      <c r="B582" s="49" t="s">
        <v>652</v>
      </c>
      <c r="C582" s="63"/>
      <c r="D582" s="42">
        <v>119</v>
      </c>
      <c r="E582" s="42">
        <v>127</v>
      </c>
      <c r="F582" s="42">
        <v>134</v>
      </c>
      <c r="G582" s="42" t="s">
        <v>14</v>
      </c>
      <c r="H582" s="97" t="s">
        <v>649</v>
      </c>
      <c r="I582" s="42"/>
      <c r="J582" s="42"/>
      <c r="K582" s="42">
        <f t="shared" si="108"/>
        <v>0</v>
      </c>
      <c r="L582" s="1"/>
      <c r="M582" s="19"/>
      <c r="N582" s="19"/>
      <c r="O582" s="19"/>
      <c r="P582" s="17">
        <f t="shared" si="109"/>
        <v>0</v>
      </c>
      <c r="Q582" s="17" t="str">
        <f t="shared" si="110"/>
        <v/>
      </c>
      <c r="R582" s="17">
        <f t="shared" si="111"/>
        <v>0</v>
      </c>
      <c r="S582" s="17">
        <f t="shared" si="112"/>
        <v>0</v>
      </c>
      <c r="T582" s="17">
        <f t="shared" si="113"/>
        <v>0</v>
      </c>
      <c r="U582" s="33">
        <v>60.613999999999997</v>
      </c>
      <c r="V582" s="34">
        <f t="shared" si="114"/>
        <v>57.583299999999994</v>
      </c>
      <c r="W582" s="17">
        <v>127</v>
      </c>
      <c r="X582" s="34">
        <f t="shared" si="115"/>
        <v>120.64999999999999</v>
      </c>
      <c r="Y582" s="17">
        <v>134</v>
      </c>
      <c r="Z582" s="17">
        <f t="shared" si="116"/>
        <v>127.3</v>
      </c>
      <c r="AA582" s="17"/>
      <c r="AB582" s="17"/>
    </row>
    <row r="583" spans="1:28" ht="14.25" customHeight="1">
      <c r="A583" s="5"/>
      <c r="B583" s="49" t="s">
        <v>142</v>
      </c>
      <c r="C583" s="63"/>
      <c r="D583" s="42">
        <v>121</v>
      </c>
      <c r="E583" s="42">
        <v>129</v>
      </c>
      <c r="F583" s="42">
        <v>137</v>
      </c>
      <c r="G583" s="42" t="s">
        <v>14</v>
      </c>
      <c r="H583" s="97" t="s">
        <v>649</v>
      </c>
      <c r="I583" s="42"/>
      <c r="J583" s="42"/>
      <c r="K583" s="42">
        <f t="shared" si="108"/>
        <v>0</v>
      </c>
      <c r="L583" s="1"/>
      <c r="M583" s="19"/>
      <c r="N583" s="19"/>
      <c r="O583" s="19"/>
      <c r="P583" s="17">
        <f t="shared" si="109"/>
        <v>0</v>
      </c>
      <c r="Q583" s="17" t="str">
        <f t="shared" si="110"/>
        <v/>
      </c>
      <c r="R583" s="17">
        <f t="shared" si="111"/>
        <v>0</v>
      </c>
      <c r="S583" s="17">
        <f t="shared" si="112"/>
        <v>0</v>
      </c>
      <c r="T583" s="17">
        <f t="shared" si="113"/>
        <v>0</v>
      </c>
      <c r="U583" s="33">
        <v>60.628999999999998</v>
      </c>
      <c r="V583" s="34">
        <f t="shared" si="114"/>
        <v>57.597549999999998</v>
      </c>
      <c r="W583" s="17">
        <v>129</v>
      </c>
      <c r="X583" s="34">
        <f t="shared" si="115"/>
        <v>122.55</v>
      </c>
      <c r="Y583" s="17">
        <v>137</v>
      </c>
      <c r="Z583" s="17">
        <f t="shared" si="116"/>
        <v>130.15</v>
      </c>
      <c r="AA583" s="17"/>
      <c r="AB583" s="17"/>
    </row>
    <row r="584" spans="1:28" ht="14.25" customHeight="1">
      <c r="A584" s="5"/>
      <c r="B584" s="49" t="s">
        <v>1052</v>
      </c>
      <c r="C584" s="63"/>
      <c r="D584" s="42">
        <v>158</v>
      </c>
      <c r="E584" s="42">
        <v>169</v>
      </c>
      <c r="F584" s="42">
        <v>179</v>
      </c>
      <c r="G584" s="42" t="s">
        <v>466</v>
      </c>
      <c r="H584" s="97" t="s">
        <v>115</v>
      </c>
      <c r="I584" s="42"/>
      <c r="J584" s="42"/>
      <c r="K584" s="42">
        <f t="shared" si="108"/>
        <v>0</v>
      </c>
      <c r="L584" s="1"/>
      <c r="M584" s="19"/>
      <c r="N584" s="19"/>
      <c r="O584" s="19"/>
      <c r="P584" s="17">
        <f t="shared" si="109"/>
        <v>0</v>
      </c>
      <c r="Q584" s="17" t="str">
        <f t="shared" si="110"/>
        <v/>
      </c>
      <c r="R584" s="17">
        <f t="shared" si="111"/>
        <v>0</v>
      </c>
      <c r="S584" s="17">
        <f t="shared" si="112"/>
        <v>0</v>
      </c>
      <c r="T584" s="17">
        <f t="shared" si="113"/>
        <v>0</v>
      </c>
      <c r="U584" s="33">
        <v>60.627000000000002</v>
      </c>
      <c r="V584" s="34">
        <f t="shared" si="114"/>
        <v>57.595649999999999</v>
      </c>
      <c r="W584" s="17">
        <v>169</v>
      </c>
      <c r="X584" s="34">
        <f t="shared" si="115"/>
        <v>160.54999999999998</v>
      </c>
      <c r="Y584" s="17">
        <v>179</v>
      </c>
      <c r="Z584" s="17">
        <f t="shared" si="116"/>
        <v>170.04999999999998</v>
      </c>
      <c r="AA584" s="17"/>
      <c r="AB584" s="17"/>
    </row>
    <row r="585" spans="1:28" ht="14.25" customHeight="1">
      <c r="A585" s="5"/>
      <c r="B585" s="49" t="s">
        <v>1057</v>
      </c>
      <c r="C585" s="63"/>
      <c r="D585" s="42">
        <v>166</v>
      </c>
      <c r="E585" s="42">
        <v>177</v>
      </c>
      <c r="F585" s="42">
        <v>187</v>
      </c>
      <c r="G585" s="42" t="s">
        <v>14</v>
      </c>
      <c r="H585" s="97" t="s">
        <v>42</v>
      </c>
      <c r="I585" s="42"/>
      <c r="J585" s="42"/>
      <c r="K585" s="42">
        <f t="shared" si="108"/>
        <v>0</v>
      </c>
      <c r="L585" s="1"/>
      <c r="M585" s="19"/>
      <c r="N585" s="19"/>
      <c r="O585" s="19"/>
      <c r="P585" s="17">
        <f t="shared" si="109"/>
        <v>0</v>
      </c>
      <c r="Q585" s="17" t="str">
        <f t="shared" si="110"/>
        <v/>
      </c>
      <c r="R585" s="17">
        <f t="shared" si="111"/>
        <v>0</v>
      </c>
      <c r="S585" s="17">
        <f t="shared" si="112"/>
        <v>0</v>
      </c>
      <c r="T585" s="17">
        <f t="shared" si="113"/>
        <v>0</v>
      </c>
      <c r="U585" s="33">
        <v>60.619</v>
      </c>
      <c r="V585" s="34">
        <f t="shared" si="114"/>
        <v>57.588049999999996</v>
      </c>
      <c r="W585" s="17">
        <v>177</v>
      </c>
      <c r="X585" s="34">
        <f t="shared" si="115"/>
        <v>168.15</v>
      </c>
      <c r="Y585" s="17">
        <v>187</v>
      </c>
      <c r="Z585" s="17">
        <f t="shared" si="116"/>
        <v>177.65</v>
      </c>
      <c r="AA585" s="17"/>
      <c r="AB585" s="17"/>
    </row>
    <row r="586" spans="1:28" ht="14.25" customHeight="1">
      <c r="A586" s="5"/>
      <c r="B586" s="49" t="s">
        <v>1064</v>
      </c>
      <c r="C586" s="63"/>
      <c r="D586" s="42">
        <v>235</v>
      </c>
      <c r="E586" s="42">
        <v>252</v>
      </c>
      <c r="F586" s="42">
        <v>266</v>
      </c>
      <c r="G586" s="42" t="s">
        <v>14</v>
      </c>
      <c r="H586" s="97" t="s">
        <v>42</v>
      </c>
      <c r="I586" s="42"/>
      <c r="J586" s="42"/>
      <c r="K586" s="42">
        <f t="shared" si="108"/>
        <v>0</v>
      </c>
      <c r="L586" s="1"/>
      <c r="M586" s="19"/>
      <c r="N586" s="19"/>
      <c r="O586" s="19"/>
      <c r="P586" s="17">
        <f t="shared" si="109"/>
        <v>0</v>
      </c>
      <c r="Q586" s="17" t="str">
        <f t="shared" si="110"/>
        <v/>
      </c>
      <c r="R586" s="17">
        <f t="shared" si="111"/>
        <v>0</v>
      </c>
      <c r="S586" s="17">
        <f t="shared" si="112"/>
        <v>0</v>
      </c>
      <c r="T586" s="17">
        <f t="shared" si="113"/>
        <v>0</v>
      </c>
      <c r="U586" s="33">
        <v>60.667000000000002</v>
      </c>
      <c r="V586" s="34">
        <f t="shared" si="114"/>
        <v>57.633649999999996</v>
      </c>
      <c r="W586" s="17">
        <v>252</v>
      </c>
      <c r="X586" s="34">
        <f t="shared" si="115"/>
        <v>239.39999999999998</v>
      </c>
      <c r="Y586" s="17">
        <v>266</v>
      </c>
      <c r="Z586" s="17">
        <f t="shared" si="116"/>
        <v>252.7</v>
      </c>
      <c r="AA586" s="17"/>
      <c r="AB586" s="17"/>
    </row>
    <row r="587" spans="1:28" ht="14.25" customHeight="1">
      <c r="A587" s="5"/>
      <c r="B587" s="49" t="s">
        <v>172</v>
      </c>
      <c r="C587" s="63"/>
      <c r="D587" s="42">
        <v>114</v>
      </c>
      <c r="E587" s="42">
        <v>122</v>
      </c>
      <c r="F587" s="42">
        <v>128</v>
      </c>
      <c r="G587" s="42" t="s">
        <v>14</v>
      </c>
      <c r="H587" s="97" t="s">
        <v>42</v>
      </c>
      <c r="I587" s="42"/>
      <c r="J587" s="42"/>
      <c r="K587" s="42">
        <f t="shared" si="108"/>
        <v>0</v>
      </c>
      <c r="L587" s="1"/>
      <c r="M587" s="19"/>
      <c r="N587" s="19"/>
      <c r="O587" s="19"/>
      <c r="P587" s="17">
        <f t="shared" si="109"/>
        <v>0</v>
      </c>
      <c r="Q587" s="17" t="str">
        <f t="shared" si="110"/>
        <v/>
      </c>
      <c r="R587" s="17">
        <f t="shared" si="111"/>
        <v>0</v>
      </c>
      <c r="S587" s="17">
        <f t="shared" si="112"/>
        <v>0</v>
      </c>
      <c r="T587" s="17">
        <f t="shared" si="113"/>
        <v>0</v>
      </c>
      <c r="U587" s="33">
        <v>60.658999999999999</v>
      </c>
      <c r="V587" s="34">
        <f t="shared" si="114"/>
        <v>57.626049999999999</v>
      </c>
      <c r="W587" s="17">
        <v>122</v>
      </c>
      <c r="X587" s="34">
        <f t="shared" si="115"/>
        <v>115.89999999999999</v>
      </c>
      <c r="Y587" s="17">
        <v>128</v>
      </c>
      <c r="Z587" s="17">
        <f t="shared" si="116"/>
        <v>121.6</v>
      </c>
      <c r="AA587" s="17"/>
      <c r="AB587" s="17"/>
    </row>
    <row r="588" spans="1:28" ht="14.25" customHeight="1">
      <c r="A588" s="5"/>
      <c r="B588" s="49" t="s">
        <v>174</v>
      </c>
      <c r="C588" s="63"/>
      <c r="D588" s="42">
        <v>114</v>
      </c>
      <c r="E588" s="42">
        <v>122</v>
      </c>
      <c r="F588" s="42">
        <v>128</v>
      </c>
      <c r="G588" s="42" t="s">
        <v>14</v>
      </c>
      <c r="H588" s="97" t="s">
        <v>42</v>
      </c>
      <c r="I588" s="42"/>
      <c r="J588" s="42"/>
      <c r="K588" s="42">
        <f t="shared" si="108"/>
        <v>0</v>
      </c>
      <c r="L588" s="1"/>
      <c r="M588" s="19"/>
      <c r="N588" s="19"/>
      <c r="O588" s="19"/>
      <c r="P588" s="17">
        <f t="shared" si="109"/>
        <v>0</v>
      </c>
      <c r="Q588" s="17" t="str">
        <f t="shared" si="110"/>
        <v/>
      </c>
      <c r="R588" s="17">
        <f t="shared" si="111"/>
        <v>0</v>
      </c>
      <c r="S588" s="17">
        <f t="shared" si="112"/>
        <v>0</v>
      </c>
      <c r="T588" s="17">
        <f t="shared" si="113"/>
        <v>0</v>
      </c>
      <c r="U588" s="33">
        <v>60.655999999999999</v>
      </c>
      <c r="V588" s="34">
        <f t="shared" si="114"/>
        <v>57.623199999999997</v>
      </c>
      <c r="W588" s="17">
        <v>122</v>
      </c>
      <c r="X588" s="34">
        <f t="shared" si="115"/>
        <v>115.89999999999999</v>
      </c>
      <c r="Y588" s="17">
        <v>128</v>
      </c>
      <c r="Z588" s="17">
        <f t="shared" si="116"/>
        <v>121.6</v>
      </c>
      <c r="AA588" s="17"/>
      <c r="AB588" s="17"/>
    </row>
    <row r="589" spans="1:28" ht="14.25" customHeight="1">
      <c r="A589" s="5"/>
      <c r="B589" s="49" t="s">
        <v>173</v>
      </c>
      <c r="C589" s="63"/>
      <c r="D589" s="42">
        <v>114</v>
      </c>
      <c r="E589" s="42">
        <v>122</v>
      </c>
      <c r="F589" s="42">
        <v>128</v>
      </c>
      <c r="G589" s="42" t="s">
        <v>14</v>
      </c>
      <c r="H589" s="97" t="s">
        <v>42</v>
      </c>
      <c r="I589" s="42"/>
      <c r="J589" s="42"/>
      <c r="K589" s="42">
        <f t="shared" si="108"/>
        <v>0</v>
      </c>
      <c r="L589" s="1"/>
      <c r="M589" s="19"/>
      <c r="N589" s="19"/>
      <c r="O589" s="19"/>
      <c r="P589" s="17">
        <f t="shared" si="109"/>
        <v>0</v>
      </c>
      <c r="Q589" s="17" t="str">
        <f t="shared" si="110"/>
        <v/>
      </c>
      <c r="R589" s="17">
        <f t="shared" si="111"/>
        <v>0</v>
      </c>
      <c r="S589" s="17">
        <f t="shared" si="112"/>
        <v>0</v>
      </c>
      <c r="T589" s="17">
        <f t="shared" si="113"/>
        <v>0</v>
      </c>
      <c r="U589" s="33">
        <v>60.664000000000001</v>
      </c>
      <c r="V589" s="34">
        <f t="shared" si="114"/>
        <v>57.630800000000001</v>
      </c>
      <c r="W589" s="17">
        <v>122</v>
      </c>
      <c r="X589" s="34">
        <f t="shared" si="115"/>
        <v>115.89999999999999</v>
      </c>
      <c r="Y589" s="17">
        <v>128</v>
      </c>
      <c r="Z589" s="17">
        <f t="shared" si="116"/>
        <v>121.6</v>
      </c>
      <c r="AA589" s="17"/>
      <c r="AB589" s="17"/>
    </row>
    <row r="590" spans="1:28" ht="14.25" customHeight="1">
      <c r="A590" s="5"/>
      <c r="B590" s="49" t="s">
        <v>175</v>
      </c>
      <c r="C590" s="63"/>
      <c r="D590" s="42">
        <v>116</v>
      </c>
      <c r="E590" s="42">
        <v>124</v>
      </c>
      <c r="F590" s="42">
        <v>130</v>
      </c>
      <c r="G590" s="42" t="s">
        <v>14</v>
      </c>
      <c r="H590" s="97" t="s">
        <v>42</v>
      </c>
      <c r="I590" s="42"/>
      <c r="J590" s="42"/>
      <c r="K590" s="42">
        <f t="shared" si="108"/>
        <v>0</v>
      </c>
      <c r="L590" s="1"/>
      <c r="M590" s="19"/>
      <c r="N590" s="19"/>
      <c r="O590" s="19"/>
      <c r="P590" s="17">
        <f t="shared" si="109"/>
        <v>0</v>
      </c>
      <c r="Q590" s="17" t="str">
        <f t="shared" si="110"/>
        <v/>
      </c>
      <c r="R590" s="17">
        <f t="shared" si="111"/>
        <v>0</v>
      </c>
      <c r="S590" s="17">
        <f t="shared" si="112"/>
        <v>0</v>
      </c>
      <c r="T590" s="17">
        <f t="shared" si="113"/>
        <v>0</v>
      </c>
      <c r="U590" s="33">
        <v>60.658000000000001</v>
      </c>
      <c r="V590" s="34">
        <f t="shared" si="114"/>
        <v>57.625099999999996</v>
      </c>
      <c r="W590" s="17">
        <v>124</v>
      </c>
      <c r="X590" s="34">
        <f t="shared" si="115"/>
        <v>117.8</v>
      </c>
      <c r="Y590" s="17">
        <v>130</v>
      </c>
      <c r="Z590" s="17">
        <f t="shared" si="116"/>
        <v>123.5</v>
      </c>
      <c r="AA590" s="17"/>
      <c r="AB590" s="17"/>
    </row>
    <row r="591" spans="1:28" ht="14.25" customHeight="1">
      <c r="A591" s="5"/>
      <c r="B591" s="49" t="s">
        <v>184</v>
      </c>
      <c r="C591" s="63"/>
      <c r="D591" s="42">
        <v>247</v>
      </c>
      <c r="E591" s="42">
        <v>264</v>
      </c>
      <c r="F591" s="42">
        <v>278</v>
      </c>
      <c r="G591" s="42" t="s">
        <v>14</v>
      </c>
      <c r="H591" s="97" t="s">
        <v>473</v>
      </c>
      <c r="I591" s="42"/>
      <c r="J591" s="42"/>
      <c r="K591" s="42">
        <f t="shared" si="108"/>
        <v>0</v>
      </c>
      <c r="L591" s="1"/>
      <c r="M591" s="19"/>
      <c r="N591" s="19"/>
      <c r="O591" s="19"/>
      <c r="P591" s="17">
        <f t="shared" si="109"/>
        <v>0</v>
      </c>
      <c r="Q591" s="17" t="str">
        <f t="shared" si="110"/>
        <v/>
      </c>
      <c r="R591" s="17">
        <f t="shared" si="111"/>
        <v>0</v>
      </c>
      <c r="S591" s="17">
        <f t="shared" si="112"/>
        <v>0</v>
      </c>
      <c r="T591" s="17">
        <f t="shared" si="113"/>
        <v>0</v>
      </c>
      <c r="U591" s="33">
        <v>60.63</v>
      </c>
      <c r="V591" s="34">
        <f t="shared" si="114"/>
        <v>57.598500000000001</v>
      </c>
      <c r="W591" s="17">
        <v>264</v>
      </c>
      <c r="X591" s="34">
        <f t="shared" si="115"/>
        <v>250.79999999999998</v>
      </c>
      <c r="Y591" s="17">
        <v>278</v>
      </c>
      <c r="Z591" s="17">
        <f t="shared" si="116"/>
        <v>264.09999999999997</v>
      </c>
      <c r="AA591" s="17"/>
      <c r="AB591" s="17"/>
    </row>
    <row r="592" spans="1:28" ht="14.25" customHeight="1">
      <c r="A592" s="5"/>
      <c r="B592" s="49" t="s">
        <v>183</v>
      </c>
      <c r="C592" s="63"/>
      <c r="D592" s="42">
        <v>247</v>
      </c>
      <c r="E592" s="42">
        <v>264</v>
      </c>
      <c r="F592" s="42">
        <v>278</v>
      </c>
      <c r="G592" s="42" t="s">
        <v>14</v>
      </c>
      <c r="H592" s="97" t="s">
        <v>473</v>
      </c>
      <c r="I592" s="42"/>
      <c r="J592" s="42"/>
      <c r="K592" s="42">
        <f t="shared" si="108"/>
        <v>0</v>
      </c>
      <c r="L592" s="1"/>
      <c r="M592" s="19"/>
      <c r="N592" s="19"/>
      <c r="O592" s="19"/>
      <c r="P592" s="17">
        <f t="shared" si="109"/>
        <v>0</v>
      </c>
      <c r="Q592" s="17" t="str">
        <f t="shared" si="110"/>
        <v/>
      </c>
      <c r="R592" s="17">
        <f t="shared" si="111"/>
        <v>0</v>
      </c>
      <c r="S592" s="17">
        <f t="shared" si="112"/>
        <v>0</v>
      </c>
      <c r="T592" s="17">
        <f t="shared" si="113"/>
        <v>0</v>
      </c>
      <c r="U592" s="33">
        <v>60.62</v>
      </c>
      <c r="V592" s="34">
        <f t="shared" si="114"/>
        <v>57.588999999999992</v>
      </c>
      <c r="W592" s="17">
        <v>264</v>
      </c>
      <c r="X592" s="34">
        <f t="shared" si="115"/>
        <v>250.79999999999998</v>
      </c>
      <c r="Y592" s="17">
        <v>278</v>
      </c>
      <c r="Z592" s="17">
        <f t="shared" si="116"/>
        <v>264.09999999999997</v>
      </c>
      <c r="AA592" s="17"/>
      <c r="AB592" s="17"/>
    </row>
    <row r="593" spans="1:28" ht="14.25" customHeight="1">
      <c r="A593" s="5"/>
      <c r="B593" s="49" t="s">
        <v>187</v>
      </c>
      <c r="C593" s="63"/>
      <c r="D593" s="42">
        <v>247</v>
      </c>
      <c r="E593" s="42">
        <v>264</v>
      </c>
      <c r="F593" s="42">
        <v>278</v>
      </c>
      <c r="G593" s="42" t="s">
        <v>14</v>
      </c>
      <c r="H593" s="97" t="s">
        <v>473</v>
      </c>
      <c r="I593" s="42"/>
      <c r="J593" s="42"/>
      <c r="K593" s="42">
        <f t="shared" si="108"/>
        <v>0</v>
      </c>
      <c r="L593" s="1"/>
      <c r="M593" s="19"/>
      <c r="N593" s="19"/>
      <c r="O593" s="19"/>
      <c r="P593" s="17">
        <f t="shared" si="109"/>
        <v>0</v>
      </c>
      <c r="Q593" s="17" t="str">
        <f t="shared" si="110"/>
        <v/>
      </c>
      <c r="R593" s="17">
        <f t="shared" si="111"/>
        <v>0</v>
      </c>
      <c r="S593" s="17">
        <f t="shared" si="112"/>
        <v>0</v>
      </c>
      <c r="T593" s="17">
        <f t="shared" si="113"/>
        <v>0</v>
      </c>
      <c r="U593" s="33">
        <v>60.642000000000003</v>
      </c>
      <c r="V593" s="34">
        <f t="shared" si="114"/>
        <v>57.609900000000003</v>
      </c>
      <c r="W593" s="17">
        <v>264</v>
      </c>
      <c r="X593" s="34">
        <f t="shared" si="115"/>
        <v>250.79999999999998</v>
      </c>
      <c r="Y593" s="17">
        <v>278</v>
      </c>
      <c r="Z593" s="17">
        <f t="shared" si="116"/>
        <v>264.09999999999997</v>
      </c>
      <c r="AA593" s="17"/>
      <c r="AB593" s="17"/>
    </row>
    <row r="594" spans="1:28" ht="14.25" customHeight="1">
      <c r="A594" s="5"/>
      <c r="B594" s="49" t="s">
        <v>189</v>
      </c>
      <c r="C594" s="63"/>
      <c r="D594" s="42">
        <v>247</v>
      </c>
      <c r="E594" s="42">
        <v>264</v>
      </c>
      <c r="F594" s="42">
        <v>278</v>
      </c>
      <c r="G594" s="42" t="s">
        <v>14</v>
      </c>
      <c r="H594" s="97" t="s">
        <v>473</v>
      </c>
      <c r="I594" s="42"/>
      <c r="J594" s="42"/>
      <c r="K594" s="42">
        <f t="shared" si="108"/>
        <v>0</v>
      </c>
      <c r="L594" s="1"/>
      <c r="M594" s="19"/>
      <c r="N594" s="19"/>
      <c r="O594" s="19"/>
      <c r="P594" s="17">
        <f t="shared" si="109"/>
        <v>0</v>
      </c>
      <c r="Q594" s="17" t="str">
        <f t="shared" si="110"/>
        <v/>
      </c>
      <c r="R594" s="17">
        <f t="shared" si="111"/>
        <v>0</v>
      </c>
      <c r="S594" s="17">
        <f t="shared" si="112"/>
        <v>0</v>
      </c>
      <c r="T594" s="17">
        <f t="shared" si="113"/>
        <v>0</v>
      </c>
      <c r="U594" s="33">
        <v>60.631999999999998</v>
      </c>
      <c r="V594" s="34">
        <f t="shared" si="114"/>
        <v>57.600399999999993</v>
      </c>
      <c r="W594" s="17">
        <v>264</v>
      </c>
      <c r="X594" s="34">
        <f t="shared" si="115"/>
        <v>250.79999999999998</v>
      </c>
      <c r="Y594" s="17">
        <v>278</v>
      </c>
      <c r="Z594" s="17">
        <f t="shared" si="116"/>
        <v>264.09999999999997</v>
      </c>
      <c r="AA594" s="17"/>
      <c r="AB594" s="17"/>
    </row>
    <row r="595" spans="1:28" ht="14.25" customHeight="1">
      <c r="A595" s="5"/>
      <c r="B595" s="49" t="s">
        <v>188</v>
      </c>
      <c r="C595" s="63"/>
      <c r="D595" s="42">
        <v>247</v>
      </c>
      <c r="E595" s="42">
        <v>264</v>
      </c>
      <c r="F595" s="42">
        <v>278</v>
      </c>
      <c r="G595" s="42" t="s">
        <v>14</v>
      </c>
      <c r="H595" s="97" t="s">
        <v>473</v>
      </c>
      <c r="I595" s="42"/>
      <c r="J595" s="42"/>
      <c r="K595" s="42">
        <f t="shared" si="108"/>
        <v>0</v>
      </c>
      <c r="L595" s="1"/>
      <c r="M595" s="19"/>
      <c r="N595" s="19"/>
      <c r="O595" s="19"/>
      <c r="P595" s="17">
        <f t="shared" si="109"/>
        <v>0</v>
      </c>
      <c r="Q595" s="17" t="str">
        <f t="shared" si="110"/>
        <v/>
      </c>
      <c r="R595" s="17">
        <f t="shared" si="111"/>
        <v>0</v>
      </c>
      <c r="S595" s="17">
        <f t="shared" si="112"/>
        <v>0</v>
      </c>
      <c r="T595" s="17">
        <f t="shared" si="113"/>
        <v>0</v>
      </c>
      <c r="U595" s="33">
        <v>60.636000000000003</v>
      </c>
      <c r="V595" s="34">
        <f t="shared" si="114"/>
        <v>57.604199999999999</v>
      </c>
      <c r="W595" s="17">
        <v>264</v>
      </c>
      <c r="X595" s="34">
        <f t="shared" si="115"/>
        <v>250.79999999999998</v>
      </c>
      <c r="Y595" s="17">
        <v>278</v>
      </c>
      <c r="Z595" s="17">
        <f t="shared" si="116"/>
        <v>264.09999999999997</v>
      </c>
      <c r="AA595" s="17"/>
      <c r="AB595" s="17"/>
    </row>
    <row r="596" spans="1:28" ht="14.25" customHeight="1">
      <c r="A596" s="5"/>
      <c r="B596" s="49" t="s">
        <v>182</v>
      </c>
      <c r="C596" s="63"/>
      <c r="D596" s="42">
        <v>247</v>
      </c>
      <c r="E596" s="42">
        <v>264</v>
      </c>
      <c r="F596" s="42">
        <v>278</v>
      </c>
      <c r="G596" s="42" t="s">
        <v>14</v>
      </c>
      <c r="H596" s="97" t="s">
        <v>473</v>
      </c>
      <c r="I596" s="42"/>
      <c r="J596" s="42"/>
      <c r="K596" s="42">
        <f t="shared" si="108"/>
        <v>0</v>
      </c>
      <c r="L596" s="1"/>
      <c r="M596" s="19"/>
      <c r="N596" s="19"/>
      <c r="O596" s="19"/>
      <c r="P596" s="17">
        <f t="shared" si="109"/>
        <v>0</v>
      </c>
      <c r="Q596" s="17" t="str">
        <f t="shared" si="110"/>
        <v/>
      </c>
      <c r="R596" s="17">
        <f t="shared" si="111"/>
        <v>0</v>
      </c>
      <c r="S596" s="17">
        <f t="shared" si="112"/>
        <v>0</v>
      </c>
      <c r="T596" s="17">
        <f t="shared" si="113"/>
        <v>0</v>
      </c>
      <c r="U596" s="33">
        <v>60.634</v>
      </c>
      <c r="V596" s="34">
        <f t="shared" si="114"/>
        <v>57.6023</v>
      </c>
      <c r="W596" s="17">
        <v>264</v>
      </c>
      <c r="X596" s="34">
        <f t="shared" si="115"/>
        <v>250.79999999999998</v>
      </c>
      <c r="Y596" s="17">
        <v>278</v>
      </c>
      <c r="Z596" s="17">
        <f t="shared" si="116"/>
        <v>264.09999999999997</v>
      </c>
      <c r="AA596" s="17"/>
      <c r="AB596" s="17"/>
    </row>
    <row r="597" spans="1:28" ht="14.25" customHeight="1">
      <c r="A597" s="5"/>
      <c r="B597" s="49" t="s">
        <v>176</v>
      </c>
      <c r="C597" s="63"/>
      <c r="D597" s="42">
        <v>177</v>
      </c>
      <c r="E597" s="42">
        <v>189</v>
      </c>
      <c r="F597" s="42">
        <v>199</v>
      </c>
      <c r="G597" s="42" t="s">
        <v>14</v>
      </c>
      <c r="H597" s="97" t="s">
        <v>42</v>
      </c>
      <c r="I597" s="42"/>
      <c r="J597" s="42"/>
      <c r="K597" s="42">
        <f t="shared" si="108"/>
        <v>0</v>
      </c>
      <c r="L597" s="1"/>
      <c r="M597" s="19"/>
      <c r="N597" s="19"/>
      <c r="O597" s="19"/>
      <c r="P597" s="17">
        <f t="shared" si="109"/>
        <v>0</v>
      </c>
      <c r="Q597" s="17" t="str">
        <f t="shared" si="110"/>
        <v/>
      </c>
      <c r="R597" s="17">
        <f t="shared" si="111"/>
        <v>0</v>
      </c>
      <c r="S597" s="17">
        <f t="shared" si="112"/>
        <v>0</v>
      </c>
      <c r="T597" s="17">
        <f t="shared" si="113"/>
        <v>0</v>
      </c>
      <c r="U597" s="33">
        <v>60.652000000000001</v>
      </c>
      <c r="V597" s="34">
        <f t="shared" si="114"/>
        <v>57.619399999999999</v>
      </c>
      <c r="W597" s="17">
        <v>189</v>
      </c>
      <c r="X597" s="34">
        <f t="shared" si="115"/>
        <v>179.54999999999998</v>
      </c>
      <c r="Y597" s="17">
        <v>199</v>
      </c>
      <c r="Z597" s="17">
        <f t="shared" si="116"/>
        <v>189.04999999999998</v>
      </c>
      <c r="AA597" s="17"/>
      <c r="AB597" s="17"/>
    </row>
    <row r="598" spans="1:28" ht="14.25" customHeight="1">
      <c r="A598" s="5"/>
      <c r="B598" s="49" t="s">
        <v>178</v>
      </c>
      <c r="C598" s="63"/>
      <c r="D598" s="42">
        <v>177</v>
      </c>
      <c r="E598" s="42">
        <v>189</v>
      </c>
      <c r="F598" s="42">
        <v>199</v>
      </c>
      <c r="G598" s="42" t="s">
        <v>14</v>
      </c>
      <c r="H598" s="97" t="s">
        <v>42</v>
      </c>
      <c r="I598" s="42"/>
      <c r="J598" s="42"/>
      <c r="K598" s="42">
        <f t="shared" si="108"/>
        <v>0</v>
      </c>
      <c r="L598" s="1"/>
      <c r="M598" s="19"/>
      <c r="N598" s="19"/>
      <c r="O598" s="19"/>
      <c r="P598" s="17">
        <f t="shared" si="109"/>
        <v>0</v>
      </c>
      <c r="Q598" s="17" t="str">
        <f t="shared" si="110"/>
        <v/>
      </c>
      <c r="R598" s="17">
        <f t="shared" si="111"/>
        <v>0</v>
      </c>
      <c r="S598" s="17">
        <f t="shared" si="112"/>
        <v>0</v>
      </c>
      <c r="T598" s="17">
        <f t="shared" si="113"/>
        <v>0</v>
      </c>
      <c r="U598" s="33">
        <v>60.649000000000001</v>
      </c>
      <c r="V598" s="34">
        <f t="shared" si="114"/>
        <v>57.616549999999997</v>
      </c>
      <c r="W598" s="17">
        <v>189</v>
      </c>
      <c r="X598" s="34">
        <f t="shared" si="115"/>
        <v>179.54999999999998</v>
      </c>
      <c r="Y598" s="17">
        <v>199</v>
      </c>
      <c r="Z598" s="17">
        <f t="shared" si="116"/>
        <v>189.04999999999998</v>
      </c>
      <c r="AA598" s="17"/>
      <c r="AB598" s="17"/>
    </row>
    <row r="599" spans="1:28" ht="14.25" customHeight="1">
      <c r="A599" s="5"/>
      <c r="B599" s="49" t="s">
        <v>653</v>
      </c>
      <c r="C599" s="63"/>
      <c r="D599" s="42">
        <v>203</v>
      </c>
      <c r="E599" s="42">
        <v>217</v>
      </c>
      <c r="F599" s="42">
        <v>229</v>
      </c>
      <c r="G599" s="42" t="s">
        <v>14</v>
      </c>
      <c r="H599" s="97" t="s">
        <v>42</v>
      </c>
      <c r="I599" s="42"/>
      <c r="J599" s="42"/>
      <c r="K599" s="42">
        <f t="shared" si="108"/>
        <v>0</v>
      </c>
      <c r="L599" s="1"/>
      <c r="M599" s="19"/>
      <c r="N599" s="19"/>
      <c r="O599" s="19"/>
      <c r="P599" s="17">
        <f t="shared" si="109"/>
        <v>0</v>
      </c>
      <c r="Q599" s="17" t="str">
        <f t="shared" si="110"/>
        <v/>
      </c>
      <c r="R599" s="17">
        <f t="shared" si="111"/>
        <v>0</v>
      </c>
      <c r="S599" s="17">
        <f t="shared" si="112"/>
        <v>0</v>
      </c>
      <c r="T599" s="17">
        <f t="shared" si="113"/>
        <v>0</v>
      </c>
      <c r="U599" s="33">
        <v>60.643000000000001</v>
      </c>
      <c r="V599" s="34">
        <f t="shared" si="114"/>
        <v>57.610849999999999</v>
      </c>
      <c r="W599" s="17">
        <v>217</v>
      </c>
      <c r="X599" s="34">
        <f t="shared" si="115"/>
        <v>206.14999999999998</v>
      </c>
      <c r="Y599" s="17">
        <v>229</v>
      </c>
      <c r="Z599" s="17">
        <f t="shared" si="116"/>
        <v>217.54999999999998</v>
      </c>
      <c r="AA599" s="17"/>
      <c r="AB599" s="17"/>
    </row>
    <row r="600" spans="1:28" ht="14.25" customHeight="1">
      <c r="A600" s="5"/>
      <c r="B600" s="49" t="s">
        <v>654</v>
      </c>
      <c r="C600" s="63"/>
      <c r="D600" s="42">
        <v>177</v>
      </c>
      <c r="E600" s="42">
        <v>189</v>
      </c>
      <c r="F600" s="42">
        <v>199</v>
      </c>
      <c r="G600" s="42" t="s">
        <v>14</v>
      </c>
      <c r="H600" s="97" t="s">
        <v>42</v>
      </c>
      <c r="I600" s="42"/>
      <c r="J600" s="42"/>
      <c r="K600" s="42">
        <f t="shared" si="108"/>
        <v>0</v>
      </c>
      <c r="L600" s="1"/>
      <c r="M600" s="19"/>
      <c r="N600" s="19"/>
      <c r="O600" s="19"/>
      <c r="P600" s="17">
        <f t="shared" si="109"/>
        <v>0</v>
      </c>
      <c r="Q600" s="17" t="str">
        <f t="shared" si="110"/>
        <v/>
      </c>
      <c r="R600" s="17">
        <f t="shared" si="111"/>
        <v>0</v>
      </c>
      <c r="S600" s="17">
        <f t="shared" si="112"/>
        <v>0</v>
      </c>
      <c r="T600" s="17">
        <f t="shared" si="113"/>
        <v>0</v>
      </c>
      <c r="U600" s="33">
        <v>60.622</v>
      </c>
      <c r="V600" s="34">
        <f t="shared" si="114"/>
        <v>57.590899999999998</v>
      </c>
      <c r="W600" s="17">
        <v>189</v>
      </c>
      <c r="X600" s="34">
        <f t="shared" si="115"/>
        <v>179.54999999999998</v>
      </c>
      <c r="Y600" s="17">
        <v>199</v>
      </c>
      <c r="Z600" s="17">
        <f t="shared" si="116"/>
        <v>189.04999999999998</v>
      </c>
      <c r="AA600" s="17"/>
      <c r="AB600" s="17"/>
    </row>
    <row r="601" spans="1:28" ht="14.25" customHeight="1">
      <c r="A601" s="5"/>
      <c r="B601" s="49" t="s">
        <v>181</v>
      </c>
      <c r="C601" s="63"/>
      <c r="D601" s="42">
        <v>247</v>
      </c>
      <c r="E601" s="42">
        <v>264</v>
      </c>
      <c r="F601" s="42">
        <v>278</v>
      </c>
      <c r="G601" s="42" t="s">
        <v>14</v>
      </c>
      <c r="H601" s="97" t="s">
        <v>473</v>
      </c>
      <c r="I601" s="42"/>
      <c r="J601" s="42"/>
      <c r="K601" s="42">
        <f t="shared" si="108"/>
        <v>0</v>
      </c>
      <c r="L601" s="1"/>
      <c r="M601" s="19"/>
      <c r="N601" s="19"/>
      <c r="O601" s="19"/>
      <c r="P601" s="17">
        <f t="shared" si="109"/>
        <v>0</v>
      </c>
      <c r="Q601" s="17" t="str">
        <f t="shared" si="110"/>
        <v/>
      </c>
      <c r="R601" s="17">
        <f t="shared" si="111"/>
        <v>0</v>
      </c>
      <c r="S601" s="17">
        <f t="shared" si="112"/>
        <v>0</v>
      </c>
      <c r="T601" s="17">
        <f t="shared" si="113"/>
        <v>0</v>
      </c>
      <c r="U601" s="33">
        <v>60.625</v>
      </c>
      <c r="V601" s="34">
        <f t="shared" si="114"/>
        <v>57.59375</v>
      </c>
      <c r="W601" s="17">
        <v>264</v>
      </c>
      <c r="X601" s="34">
        <f t="shared" si="115"/>
        <v>250.79999999999998</v>
      </c>
      <c r="Y601" s="17">
        <v>278</v>
      </c>
      <c r="Z601" s="17">
        <f t="shared" si="116"/>
        <v>264.09999999999997</v>
      </c>
      <c r="AA601" s="17"/>
      <c r="AB601" s="17"/>
    </row>
    <row r="602" spans="1:28" ht="14.25" customHeight="1">
      <c r="A602" s="5"/>
      <c r="B602" s="49" t="s">
        <v>179</v>
      </c>
      <c r="C602" s="63"/>
      <c r="D602" s="42">
        <v>177</v>
      </c>
      <c r="E602" s="42">
        <v>189</v>
      </c>
      <c r="F602" s="42">
        <v>199</v>
      </c>
      <c r="G602" s="42" t="s">
        <v>14</v>
      </c>
      <c r="H602" s="97" t="s">
        <v>42</v>
      </c>
      <c r="I602" s="42"/>
      <c r="J602" s="42"/>
      <c r="K602" s="42">
        <f t="shared" si="108"/>
        <v>0</v>
      </c>
      <c r="L602" s="1"/>
      <c r="M602" s="19"/>
      <c r="N602" s="19"/>
      <c r="O602" s="19"/>
      <c r="P602" s="17">
        <f t="shared" si="109"/>
        <v>0</v>
      </c>
      <c r="Q602" s="17" t="str">
        <f t="shared" si="110"/>
        <v/>
      </c>
      <c r="R602" s="17">
        <f t="shared" si="111"/>
        <v>0</v>
      </c>
      <c r="S602" s="17">
        <f t="shared" si="112"/>
        <v>0</v>
      </c>
      <c r="T602" s="17">
        <f t="shared" si="113"/>
        <v>0</v>
      </c>
      <c r="U602" s="33">
        <v>60.637</v>
      </c>
      <c r="V602" s="34">
        <f t="shared" si="114"/>
        <v>57.605149999999995</v>
      </c>
      <c r="W602" s="17">
        <v>189</v>
      </c>
      <c r="X602" s="34">
        <f t="shared" si="115"/>
        <v>179.54999999999998</v>
      </c>
      <c r="Y602" s="17">
        <v>199</v>
      </c>
      <c r="Z602" s="17">
        <f t="shared" si="116"/>
        <v>189.04999999999998</v>
      </c>
      <c r="AA602" s="17"/>
      <c r="AB602" s="17"/>
    </row>
    <row r="603" spans="1:28" ht="14.25" customHeight="1">
      <c r="A603" s="5"/>
      <c r="B603" s="49" t="s">
        <v>177</v>
      </c>
      <c r="C603" s="63"/>
      <c r="D603" s="42">
        <v>177</v>
      </c>
      <c r="E603" s="42">
        <v>189</v>
      </c>
      <c r="F603" s="42">
        <v>199</v>
      </c>
      <c r="G603" s="42" t="s">
        <v>14</v>
      </c>
      <c r="H603" s="97" t="s">
        <v>42</v>
      </c>
      <c r="I603" s="42"/>
      <c r="J603" s="42"/>
      <c r="K603" s="42">
        <f t="shared" si="108"/>
        <v>0</v>
      </c>
      <c r="L603" s="1"/>
      <c r="M603" s="19"/>
      <c r="N603" s="19"/>
      <c r="O603" s="19"/>
      <c r="P603" s="17">
        <f t="shared" si="109"/>
        <v>0</v>
      </c>
      <c r="Q603" s="17" t="str">
        <f t="shared" si="110"/>
        <v/>
      </c>
      <c r="R603" s="17">
        <f t="shared" si="111"/>
        <v>0</v>
      </c>
      <c r="S603" s="17">
        <f t="shared" si="112"/>
        <v>0</v>
      </c>
      <c r="T603" s="17">
        <f t="shared" si="113"/>
        <v>0</v>
      </c>
      <c r="U603" s="33">
        <v>60.655000000000001</v>
      </c>
      <c r="V603" s="34">
        <f t="shared" si="114"/>
        <v>57.622250000000001</v>
      </c>
      <c r="W603" s="17">
        <v>189</v>
      </c>
      <c r="X603" s="34">
        <f t="shared" si="115"/>
        <v>179.54999999999998</v>
      </c>
      <c r="Y603" s="17">
        <v>199</v>
      </c>
      <c r="Z603" s="17">
        <f t="shared" si="116"/>
        <v>189.04999999999998</v>
      </c>
      <c r="AA603" s="17"/>
      <c r="AB603" s="17"/>
    </row>
    <row r="604" spans="1:28" ht="14.25" customHeight="1">
      <c r="A604" s="5"/>
      <c r="B604" s="49" t="s">
        <v>655</v>
      </c>
      <c r="C604" s="63"/>
      <c r="D604" s="42">
        <v>247</v>
      </c>
      <c r="E604" s="42">
        <v>264</v>
      </c>
      <c r="F604" s="42">
        <v>278</v>
      </c>
      <c r="G604" s="42" t="s">
        <v>14</v>
      </c>
      <c r="H604" s="97" t="s">
        <v>473</v>
      </c>
      <c r="I604" s="42"/>
      <c r="J604" s="42"/>
      <c r="K604" s="42">
        <f t="shared" si="108"/>
        <v>0</v>
      </c>
      <c r="L604" s="1"/>
      <c r="M604" s="19"/>
      <c r="N604" s="19"/>
      <c r="O604" s="19"/>
      <c r="P604" s="17">
        <f t="shared" si="109"/>
        <v>0</v>
      </c>
      <c r="Q604" s="17" t="str">
        <f t="shared" si="110"/>
        <v/>
      </c>
      <c r="R604" s="17">
        <f t="shared" si="111"/>
        <v>0</v>
      </c>
      <c r="S604" s="17">
        <f t="shared" si="112"/>
        <v>0</v>
      </c>
      <c r="T604" s="17">
        <f t="shared" si="113"/>
        <v>0</v>
      </c>
      <c r="U604" s="33">
        <v>60.654000000000003</v>
      </c>
      <c r="V604" s="34">
        <f t="shared" si="114"/>
        <v>57.621299999999998</v>
      </c>
      <c r="W604" s="17">
        <v>264</v>
      </c>
      <c r="X604" s="34">
        <f t="shared" si="115"/>
        <v>250.79999999999998</v>
      </c>
      <c r="Y604" s="17">
        <v>278</v>
      </c>
      <c r="Z604" s="17">
        <f t="shared" si="116"/>
        <v>264.09999999999997</v>
      </c>
      <c r="AA604" s="17"/>
      <c r="AB604" s="17"/>
    </row>
    <row r="605" spans="1:28" ht="14.25" customHeight="1">
      <c r="A605" s="5"/>
      <c r="B605" s="49" t="s">
        <v>186</v>
      </c>
      <c r="C605" s="63"/>
      <c r="D605" s="42">
        <v>247</v>
      </c>
      <c r="E605" s="42">
        <v>264</v>
      </c>
      <c r="F605" s="42">
        <v>278</v>
      </c>
      <c r="G605" s="42" t="s">
        <v>14</v>
      </c>
      <c r="H605" s="97" t="s">
        <v>473</v>
      </c>
      <c r="I605" s="42"/>
      <c r="J605" s="42"/>
      <c r="K605" s="42">
        <f t="shared" si="108"/>
        <v>0</v>
      </c>
      <c r="L605" s="1"/>
      <c r="M605" s="19"/>
      <c r="N605" s="19"/>
      <c r="O605" s="19"/>
      <c r="P605" s="17">
        <f t="shared" si="109"/>
        <v>0</v>
      </c>
      <c r="Q605" s="17" t="str">
        <f t="shared" si="110"/>
        <v/>
      </c>
      <c r="R605" s="17">
        <f t="shared" si="111"/>
        <v>0</v>
      </c>
      <c r="S605" s="17">
        <f t="shared" si="112"/>
        <v>0</v>
      </c>
      <c r="T605" s="17">
        <f t="shared" si="113"/>
        <v>0</v>
      </c>
      <c r="U605" s="33">
        <v>60.639000000000003</v>
      </c>
      <c r="V605" s="34">
        <f t="shared" si="114"/>
        <v>57.607050000000001</v>
      </c>
      <c r="W605" s="17">
        <v>264</v>
      </c>
      <c r="X605" s="34">
        <f t="shared" si="115"/>
        <v>250.79999999999998</v>
      </c>
      <c r="Y605" s="17">
        <v>278</v>
      </c>
      <c r="Z605" s="17">
        <f t="shared" si="116"/>
        <v>264.09999999999997</v>
      </c>
      <c r="AA605" s="17"/>
      <c r="AB605" s="17"/>
    </row>
    <row r="606" spans="1:28" ht="14.25" customHeight="1">
      <c r="A606" s="5"/>
      <c r="B606" s="49" t="s">
        <v>185</v>
      </c>
      <c r="C606" s="63"/>
      <c r="D606" s="42">
        <v>247</v>
      </c>
      <c r="E606" s="42">
        <v>264</v>
      </c>
      <c r="F606" s="42">
        <v>278</v>
      </c>
      <c r="G606" s="42" t="s">
        <v>14</v>
      </c>
      <c r="H606" s="97" t="s">
        <v>473</v>
      </c>
      <c r="I606" s="42"/>
      <c r="J606" s="42"/>
      <c r="K606" s="42">
        <f t="shared" si="108"/>
        <v>0</v>
      </c>
      <c r="L606" s="1"/>
      <c r="M606" s="19"/>
      <c r="N606" s="19"/>
      <c r="O606" s="19"/>
      <c r="P606" s="17">
        <f t="shared" si="109"/>
        <v>0</v>
      </c>
      <c r="Q606" s="17" t="str">
        <f t="shared" si="110"/>
        <v/>
      </c>
      <c r="R606" s="17">
        <f t="shared" si="111"/>
        <v>0</v>
      </c>
      <c r="S606" s="17">
        <f t="shared" si="112"/>
        <v>0</v>
      </c>
      <c r="T606" s="17">
        <f t="shared" si="113"/>
        <v>0</v>
      </c>
      <c r="U606" s="33">
        <v>60.652999999999999</v>
      </c>
      <c r="V606" s="34">
        <f t="shared" si="114"/>
        <v>57.620349999999995</v>
      </c>
      <c r="W606" s="17">
        <v>264</v>
      </c>
      <c r="X606" s="34">
        <f t="shared" si="115"/>
        <v>250.79999999999998</v>
      </c>
      <c r="Y606" s="17">
        <v>278</v>
      </c>
      <c r="Z606" s="17">
        <f t="shared" si="116"/>
        <v>264.09999999999997</v>
      </c>
      <c r="AA606" s="17"/>
      <c r="AB606" s="17"/>
    </row>
    <row r="607" spans="1:28" ht="14.25" customHeight="1">
      <c r="A607" s="5"/>
      <c r="B607" s="49" t="s">
        <v>180</v>
      </c>
      <c r="C607" s="63"/>
      <c r="D607" s="42">
        <v>247</v>
      </c>
      <c r="E607" s="42">
        <v>264</v>
      </c>
      <c r="F607" s="42">
        <v>278</v>
      </c>
      <c r="G607" s="42" t="s">
        <v>14</v>
      </c>
      <c r="H607" s="97" t="s">
        <v>473</v>
      </c>
      <c r="I607" s="42"/>
      <c r="J607" s="42"/>
      <c r="K607" s="42">
        <f t="shared" si="108"/>
        <v>0</v>
      </c>
      <c r="L607" s="1"/>
      <c r="M607" s="19"/>
      <c r="N607" s="19"/>
      <c r="O607" s="19"/>
      <c r="P607" s="17">
        <f t="shared" si="109"/>
        <v>0</v>
      </c>
      <c r="Q607" s="17" t="str">
        <f t="shared" si="110"/>
        <v/>
      </c>
      <c r="R607" s="17">
        <f t="shared" si="111"/>
        <v>0</v>
      </c>
      <c r="S607" s="17">
        <f t="shared" si="112"/>
        <v>0</v>
      </c>
      <c r="T607" s="17">
        <f t="shared" si="113"/>
        <v>0</v>
      </c>
      <c r="U607" s="33">
        <v>60.661999999999999</v>
      </c>
      <c r="V607" s="34">
        <f t="shared" si="114"/>
        <v>57.628899999999994</v>
      </c>
      <c r="W607" s="17">
        <v>264</v>
      </c>
      <c r="X607" s="34">
        <f t="shared" si="115"/>
        <v>250.79999999999998</v>
      </c>
      <c r="Y607" s="17">
        <v>278</v>
      </c>
      <c r="Z607" s="17">
        <f t="shared" si="116"/>
        <v>264.09999999999997</v>
      </c>
      <c r="AA607" s="17"/>
      <c r="AB607" s="17"/>
    </row>
    <row r="608" spans="1:28" ht="14.25" customHeight="1">
      <c r="A608" s="5"/>
      <c r="B608" s="49" t="s">
        <v>1066</v>
      </c>
      <c r="C608" s="63"/>
      <c r="D608" s="42">
        <v>158</v>
      </c>
      <c r="E608" s="42">
        <v>169</v>
      </c>
      <c r="F608" s="42">
        <v>179</v>
      </c>
      <c r="G608" s="42" t="s">
        <v>466</v>
      </c>
      <c r="H608" s="97" t="s">
        <v>115</v>
      </c>
      <c r="I608" s="42"/>
      <c r="J608" s="42"/>
      <c r="K608" s="42">
        <f t="shared" si="108"/>
        <v>0</v>
      </c>
      <c r="L608" s="1"/>
      <c r="M608" s="19"/>
      <c r="N608" s="19"/>
      <c r="O608" s="19"/>
      <c r="P608" s="17">
        <f t="shared" si="109"/>
        <v>0</v>
      </c>
      <c r="Q608" s="17" t="str">
        <f t="shared" si="110"/>
        <v/>
      </c>
      <c r="R608" s="17">
        <f t="shared" si="111"/>
        <v>0</v>
      </c>
      <c r="S608" s="17">
        <f t="shared" si="112"/>
        <v>0</v>
      </c>
      <c r="T608" s="17">
        <f t="shared" si="113"/>
        <v>0</v>
      </c>
      <c r="U608" s="33">
        <v>60.734999999999999</v>
      </c>
      <c r="V608" s="34">
        <f t="shared" si="114"/>
        <v>57.698249999999994</v>
      </c>
      <c r="W608" s="17">
        <v>169</v>
      </c>
      <c r="X608" s="34">
        <f t="shared" si="115"/>
        <v>160.54999999999998</v>
      </c>
      <c r="Y608" s="17">
        <v>179</v>
      </c>
      <c r="Z608" s="17">
        <f t="shared" si="116"/>
        <v>170.04999999999998</v>
      </c>
      <c r="AA608" s="17"/>
      <c r="AB608" s="17"/>
    </row>
    <row r="609" spans="1:28" ht="14.25" customHeight="1">
      <c r="A609" s="5"/>
      <c r="B609" s="49" t="s">
        <v>1065</v>
      </c>
      <c r="C609" s="63"/>
      <c r="D609" s="42">
        <v>158</v>
      </c>
      <c r="E609" s="42">
        <v>169</v>
      </c>
      <c r="F609" s="42">
        <v>179</v>
      </c>
      <c r="G609" s="42" t="s">
        <v>466</v>
      </c>
      <c r="H609" s="97" t="s">
        <v>115</v>
      </c>
      <c r="I609" s="42"/>
      <c r="J609" s="42"/>
      <c r="K609" s="42">
        <f t="shared" si="108"/>
        <v>0</v>
      </c>
      <c r="L609" s="1"/>
      <c r="M609" s="19"/>
      <c r="N609" s="19"/>
      <c r="O609" s="19"/>
      <c r="P609" s="17">
        <f t="shared" si="109"/>
        <v>0</v>
      </c>
      <c r="Q609" s="17" t="str">
        <f t="shared" si="110"/>
        <v/>
      </c>
      <c r="R609" s="17">
        <f t="shared" si="111"/>
        <v>0</v>
      </c>
      <c r="S609" s="17">
        <f t="shared" si="112"/>
        <v>0</v>
      </c>
      <c r="T609" s="17">
        <f t="shared" si="113"/>
        <v>0</v>
      </c>
      <c r="U609" s="33">
        <v>60.701000000000001</v>
      </c>
      <c r="V609" s="34">
        <f t="shared" si="114"/>
        <v>57.665949999999995</v>
      </c>
      <c r="W609" s="17">
        <v>169</v>
      </c>
      <c r="X609" s="34">
        <f t="shared" si="115"/>
        <v>160.54999999999998</v>
      </c>
      <c r="Y609" s="17">
        <v>179</v>
      </c>
      <c r="Z609" s="17">
        <f t="shared" si="116"/>
        <v>170.04999999999998</v>
      </c>
      <c r="AA609" s="17"/>
      <c r="AB609" s="17"/>
    </row>
    <row r="610" spans="1:28" ht="14.25" customHeight="1">
      <c r="A610" s="5"/>
      <c r="B610" s="49" t="s">
        <v>162</v>
      </c>
      <c r="C610" s="63"/>
      <c r="D610" s="42">
        <v>284</v>
      </c>
      <c r="E610" s="42">
        <v>304</v>
      </c>
      <c r="F610" s="42">
        <v>321</v>
      </c>
      <c r="G610" s="42" t="s">
        <v>14</v>
      </c>
      <c r="H610" s="97" t="s">
        <v>202</v>
      </c>
      <c r="I610" s="42"/>
      <c r="J610" s="42"/>
      <c r="K610" s="42">
        <f t="shared" si="108"/>
        <v>0</v>
      </c>
      <c r="L610" s="1"/>
      <c r="M610" s="19"/>
      <c r="N610" s="19"/>
      <c r="O610" s="19"/>
      <c r="P610" s="17">
        <f t="shared" si="109"/>
        <v>0</v>
      </c>
      <c r="Q610" s="17" t="str">
        <f t="shared" si="110"/>
        <v/>
      </c>
      <c r="R610" s="17">
        <f t="shared" si="111"/>
        <v>0</v>
      </c>
      <c r="S610" s="17">
        <f t="shared" si="112"/>
        <v>0</v>
      </c>
      <c r="T610" s="17">
        <f t="shared" si="113"/>
        <v>0</v>
      </c>
      <c r="U610" s="33">
        <v>60.686</v>
      </c>
      <c r="V610" s="34">
        <f t="shared" si="114"/>
        <v>57.651699999999998</v>
      </c>
      <c r="W610" s="17">
        <v>304</v>
      </c>
      <c r="X610" s="34">
        <f t="shared" si="115"/>
        <v>288.8</v>
      </c>
      <c r="Y610" s="17">
        <v>321</v>
      </c>
      <c r="Z610" s="17">
        <f t="shared" si="116"/>
        <v>304.95</v>
      </c>
      <c r="AA610" s="17"/>
      <c r="AB610" s="17"/>
    </row>
    <row r="611" spans="1:28" ht="14.25" customHeight="1">
      <c r="A611" s="5"/>
      <c r="B611" s="49" t="s">
        <v>156</v>
      </c>
      <c r="C611" s="63"/>
      <c r="D611" s="42">
        <v>71</v>
      </c>
      <c r="E611" s="42">
        <v>76</v>
      </c>
      <c r="F611" s="42">
        <v>80</v>
      </c>
      <c r="G611" s="42" t="s">
        <v>14</v>
      </c>
      <c r="H611" s="97" t="s">
        <v>202</v>
      </c>
      <c r="I611" s="42"/>
      <c r="J611" s="42"/>
      <c r="K611" s="42">
        <f t="shared" si="108"/>
        <v>0</v>
      </c>
      <c r="L611" s="1"/>
      <c r="M611" s="19"/>
      <c r="N611" s="19"/>
      <c r="O611" s="19"/>
      <c r="P611" s="17">
        <f t="shared" si="109"/>
        <v>0</v>
      </c>
      <c r="Q611" s="17" t="str">
        <f t="shared" si="110"/>
        <v/>
      </c>
      <c r="R611" s="17">
        <f t="shared" si="111"/>
        <v>0</v>
      </c>
      <c r="S611" s="17">
        <f t="shared" si="112"/>
        <v>0</v>
      </c>
      <c r="T611" s="17">
        <f t="shared" si="113"/>
        <v>0</v>
      </c>
      <c r="U611" s="33">
        <v>60.734000000000002</v>
      </c>
      <c r="V611" s="34">
        <f t="shared" si="114"/>
        <v>57.697299999999998</v>
      </c>
      <c r="W611" s="17">
        <v>76</v>
      </c>
      <c r="X611" s="34">
        <f t="shared" si="115"/>
        <v>72.2</v>
      </c>
      <c r="Y611" s="17">
        <v>80</v>
      </c>
      <c r="Z611" s="17">
        <f t="shared" si="116"/>
        <v>76</v>
      </c>
      <c r="AA611" s="17"/>
      <c r="AB611" s="17"/>
    </row>
    <row r="612" spans="1:28" ht="14.25" customHeight="1">
      <c r="A612" s="5"/>
      <c r="B612" s="49" t="s">
        <v>166</v>
      </c>
      <c r="C612" s="63"/>
      <c r="D612" s="42">
        <v>159</v>
      </c>
      <c r="E612" s="42">
        <v>178</v>
      </c>
      <c r="F612" s="42">
        <v>189</v>
      </c>
      <c r="G612" s="42" t="s">
        <v>14</v>
      </c>
      <c r="H612" s="97" t="s">
        <v>202</v>
      </c>
      <c r="I612" s="42"/>
      <c r="J612" s="42"/>
      <c r="K612" s="42">
        <f t="shared" si="108"/>
        <v>0</v>
      </c>
      <c r="L612" s="1"/>
      <c r="M612" s="19"/>
      <c r="N612" s="19"/>
      <c r="O612" s="19"/>
      <c r="P612" s="17">
        <f t="shared" si="109"/>
        <v>0</v>
      </c>
      <c r="Q612" s="17" t="str">
        <f t="shared" si="110"/>
        <v/>
      </c>
      <c r="R612" s="17">
        <f t="shared" si="111"/>
        <v>0</v>
      </c>
      <c r="S612" s="17">
        <f t="shared" si="112"/>
        <v>0</v>
      </c>
      <c r="T612" s="17">
        <f t="shared" si="113"/>
        <v>0</v>
      </c>
      <c r="U612" s="33">
        <v>60.715000000000003</v>
      </c>
      <c r="V612" s="34">
        <f t="shared" si="114"/>
        <v>57.679250000000003</v>
      </c>
      <c r="W612" s="17">
        <v>178</v>
      </c>
      <c r="X612" s="34">
        <f t="shared" si="115"/>
        <v>169.1</v>
      </c>
      <c r="Y612" s="17">
        <v>189</v>
      </c>
      <c r="Z612" s="17">
        <f t="shared" si="116"/>
        <v>179.54999999999998</v>
      </c>
      <c r="AA612" s="17"/>
      <c r="AB612" s="17"/>
    </row>
    <row r="613" spans="1:28" ht="14.25" customHeight="1">
      <c r="A613" s="5"/>
      <c r="B613" s="49" t="s">
        <v>167</v>
      </c>
      <c r="C613" s="63"/>
      <c r="D613" s="42">
        <v>130</v>
      </c>
      <c r="E613" s="42">
        <v>139</v>
      </c>
      <c r="F613" s="42">
        <v>146</v>
      </c>
      <c r="G613" s="42" t="s">
        <v>14</v>
      </c>
      <c r="H613" s="97" t="s">
        <v>202</v>
      </c>
      <c r="I613" s="42"/>
      <c r="J613" s="42"/>
      <c r="K613" s="42">
        <f t="shared" si="108"/>
        <v>0</v>
      </c>
      <c r="L613" s="1"/>
      <c r="M613" s="19"/>
      <c r="N613" s="19"/>
      <c r="O613" s="19"/>
      <c r="P613" s="17">
        <f t="shared" si="109"/>
        <v>0</v>
      </c>
      <c r="Q613" s="17" t="str">
        <f t="shared" si="110"/>
        <v/>
      </c>
      <c r="R613" s="17">
        <f t="shared" si="111"/>
        <v>0</v>
      </c>
      <c r="S613" s="17">
        <f t="shared" si="112"/>
        <v>0</v>
      </c>
      <c r="T613" s="17">
        <f t="shared" si="113"/>
        <v>0</v>
      </c>
      <c r="U613" s="33">
        <v>60.716000000000001</v>
      </c>
      <c r="V613" s="34">
        <f t="shared" si="114"/>
        <v>57.680199999999999</v>
      </c>
      <c r="W613" s="17">
        <v>139</v>
      </c>
      <c r="X613" s="34">
        <f t="shared" si="115"/>
        <v>132.04999999999998</v>
      </c>
      <c r="Y613" s="17">
        <v>146</v>
      </c>
      <c r="Z613" s="17">
        <f t="shared" si="116"/>
        <v>138.69999999999999</v>
      </c>
      <c r="AA613" s="17"/>
      <c r="AB613" s="17"/>
    </row>
    <row r="614" spans="1:28" ht="14.25" customHeight="1">
      <c r="A614" s="5"/>
      <c r="B614" s="49" t="s">
        <v>152</v>
      </c>
      <c r="C614" s="63"/>
      <c r="D614" s="42">
        <v>94</v>
      </c>
      <c r="E614" s="42">
        <v>100</v>
      </c>
      <c r="F614" s="42">
        <v>106</v>
      </c>
      <c r="G614" s="42" t="s">
        <v>14</v>
      </c>
      <c r="H614" s="97" t="s">
        <v>202</v>
      </c>
      <c r="I614" s="42"/>
      <c r="J614" s="42"/>
      <c r="K614" s="42">
        <f t="shared" si="108"/>
        <v>0</v>
      </c>
      <c r="L614" s="1"/>
      <c r="M614" s="19"/>
      <c r="N614" s="19"/>
      <c r="O614" s="19"/>
      <c r="P614" s="17">
        <f t="shared" si="109"/>
        <v>0</v>
      </c>
      <c r="Q614" s="17" t="str">
        <f t="shared" si="110"/>
        <v/>
      </c>
      <c r="R614" s="17">
        <f t="shared" si="111"/>
        <v>0</v>
      </c>
      <c r="S614" s="17">
        <f t="shared" si="112"/>
        <v>0</v>
      </c>
      <c r="T614" s="17">
        <f t="shared" si="113"/>
        <v>0</v>
      </c>
      <c r="U614" s="33">
        <v>60.703000000000003</v>
      </c>
      <c r="V614" s="34">
        <f t="shared" si="114"/>
        <v>57.667850000000001</v>
      </c>
      <c r="W614" s="17">
        <v>100</v>
      </c>
      <c r="X614" s="34">
        <f t="shared" si="115"/>
        <v>95</v>
      </c>
      <c r="Y614" s="17">
        <v>106</v>
      </c>
      <c r="Z614" s="17">
        <f t="shared" si="116"/>
        <v>100.69999999999999</v>
      </c>
      <c r="AA614" s="17"/>
      <c r="AB614" s="17"/>
    </row>
    <row r="615" spans="1:28" ht="14.25" customHeight="1">
      <c r="A615" s="5"/>
      <c r="B615" s="49" t="s">
        <v>164</v>
      </c>
      <c r="C615" s="63"/>
      <c r="D615" s="42">
        <v>68</v>
      </c>
      <c r="E615" s="42">
        <v>74</v>
      </c>
      <c r="F615" s="42">
        <v>78</v>
      </c>
      <c r="G615" s="42" t="s">
        <v>14</v>
      </c>
      <c r="H615" s="97" t="s">
        <v>202</v>
      </c>
      <c r="I615" s="42"/>
      <c r="J615" s="42"/>
      <c r="K615" s="42">
        <f t="shared" si="108"/>
        <v>0</v>
      </c>
      <c r="L615" s="1"/>
      <c r="M615" s="19"/>
      <c r="N615" s="19"/>
      <c r="O615" s="19"/>
      <c r="P615" s="17">
        <f t="shared" si="109"/>
        <v>0</v>
      </c>
      <c r="Q615" s="17" t="str">
        <f t="shared" si="110"/>
        <v/>
      </c>
      <c r="R615" s="17">
        <f t="shared" si="111"/>
        <v>0</v>
      </c>
      <c r="S615" s="17">
        <f t="shared" si="112"/>
        <v>0</v>
      </c>
      <c r="T615" s="17">
        <f t="shared" si="113"/>
        <v>0</v>
      </c>
      <c r="U615" s="33">
        <v>60.674999999999997</v>
      </c>
      <c r="V615" s="34">
        <f t="shared" si="114"/>
        <v>57.641249999999992</v>
      </c>
      <c r="W615" s="17">
        <v>74</v>
      </c>
      <c r="X615" s="34">
        <f t="shared" si="115"/>
        <v>70.3</v>
      </c>
      <c r="Y615" s="17">
        <v>78</v>
      </c>
      <c r="Z615" s="17">
        <f t="shared" si="116"/>
        <v>74.099999999999994</v>
      </c>
      <c r="AA615" s="17"/>
      <c r="AB615" s="17"/>
    </row>
    <row r="616" spans="1:28" ht="14.25" customHeight="1">
      <c r="A616" s="5"/>
      <c r="B616" s="49" t="s">
        <v>472</v>
      </c>
      <c r="C616" s="63"/>
      <c r="D616" s="42">
        <v>95</v>
      </c>
      <c r="E616" s="42">
        <v>93</v>
      </c>
      <c r="F616" s="42">
        <v>108</v>
      </c>
      <c r="G616" s="42" t="s">
        <v>14</v>
      </c>
      <c r="H616" s="97" t="s">
        <v>202</v>
      </c>
      <c r="I616" s="42"/>
      <c r="J616" s="42"/>
      <c r="K616" s="42">
        <f t="shared" si="108"/>
        <v>0</v>
      </c>
      <c r="L616" s="1"/>
      <c r="M616" s="19"/>
      <c r="N616" s="19"/>
      <c r="O616" s="19"/>
      <c r="P616" s="17">
        <f t="shared" si="109"/>
        <v>0</v>
      </c>
      <c r="Q616" s="17" t="str">
        <f t="shared" si="110"/>
        <v/>
      </c>
      <c r="R616" s="17">
        <f t="shared" si="111"/>
        <v>0</v>
      </c>
      <c r="S616" s="17">
        <f t="shared" si="112"/>
        <v>0</v>
      </c>
      <c r="T616" s="17">
        <f t="shared" si="113"/>
        <v>0</v>
      </c>
      <c r="U616" s="33">
        <v>60.689</v>
      </c>
      <c r="V616" s="34">
        <f t="shared" si="114"/>
        <v>57.65455</v>
      </c>
      <c r="W616" s="17">
        <v>93</v>
      </c>
      <c r="X616" s="34">
        <f t="shared" si="115"/>
        <v>88.35</v>
      </c>
      <c r="Y616" s="17">
        <v>98</v>
      </c>
      <c r="Z616" s="17">
        <f t="shared" si="116"/>
        <v>93.1</v>
      </c>
      <c r="AA616" s="17"/>
      <c r="AB616" s="17"/>
    </row>
    <row r="617" spans="1:28" ht="14.25" customHeight="1">
      <c r="A617" s="5"/>
      <c r="B617" s="49" t="s">
        <v>158</v>
      </c>
      <c r="C617" s="63"/>
      <c r="D617" s="42">
        <v>50</v>
      </c>
      <c r="E617" s="42">
        <v>56</v>
      </c>
      <c r="F617" s="42">
        <v>60</v>
      </c>
      <c r="G617" s="42" t="s">
        <v>14</v>
      </c>
      <c r="H617" s="97" t="s">
        <v>202</v>
      </c>
      <c r="I617" s="42"/>
      <c r="J617" s="42"/>
      <c r="K617" s="42">
        <f t="shared" si="108"/>
        <v>0</v>
      </c>
      <c r="L617" s="1"/>
      <c r="M617" s="19"/>
      <c r="N617" s="19"/>
      <c r="O617" s="19"/>
      <c r="P617" s="17">
        <f t="shared" si="109"/>
        <v>0</v>
      </c>
      <c r="Q617" s="17" t="str">
        <f t="shared" si="110"/>
        <v/>
      </c>
      <c r="R617" s="17">
        <f t="shared" si="111"/>
        <v>0</v>
      </c>
      <c r="S617" s="17">
        <f t="shared" si="112"/>
        <v>0</v>
      </c>
      <c r="T617" s="17">
        <f t="shared" si="113"/>
        <v>0</v>
      </c>
      <c r="U617" s="33">
        <v>60.719000000000001</v>
      </c>
      <c r="V617" s="34">
        <f t="shared" si="114"/>
        <v>57.683050000000001</v>
      </c>
      <c r="W617" s="17">
        <v>56</v>
      </c>
      <c r="X617" s="34">
        <f t="shared" si="115"/>
        <v>53.199999999999996</v>
      </c>
      <c r="Y617" s="17">
        <v>60</v>
      </c>
      <c r="Z617" s="17">
        <f t="shared" si="116"/>
        <v>57</v>
      </c>
      <c r="AA617" s="17"/>
      <c r="AB617" s="17"/>
    </row>
    <row r="618" spans="1:28" ht="14.25" customHeight="1">
      <c r="A618" s="5"/>
      <c r="B618" s="49" t="s">
        <v>161</v>
      </c>
      <c r="C618" s="63"/>
      <c r="D618" s="42">
        <v>85</v>
      </c>
      <c r="E618" s="42">
        <v>90</v>
      </c>
      <c r="F618" s="42">
        <v>95</v>
      </c>
      <c r="G618" s="42" t="s">
        <v>14</v>
      </c>
      <c r="H618" s="97" t="s">
        <v>202</v>
      </c>
      <c r="I618" s="42"/>
      <c r="J618" s="42"/>
      <c r="K618" s="42">
        <f t="shared" si="108"/>
        <v>0</v>
      </c>
      <c r="L618" s="1"/>
      <c r="M618" s="19"/>
      <c r="N618" s="19"/>
      <c r="O618" s="19"/>
      <c r="P618" s="17">
        <f t="shared" si="109"/>
        <v>0</v>
      </c>
      <c r="Q618" s="17" t="str">
        <f t="shared" si="110"/>
        <v/>
      </c>
      <c r="R618" s="17">
        <f t="shared" si="111"/>
        <v>0</v>
      </c>
      <c r="S618" s="17">
        <f t="shared" si="112"/>
        <v>0</v>
      </c>
      <c r="T618" s="17">
        <f t="shared" si="113"/>
        <v>0</v>
      </c>
      <c r="U618" s="33">
        <v>60.716999999999999</v>
      </c>
      <c r="V618" s="34">
        <f t="shared" si="114"/>
        <v>57.681149999999995</v>
      </c>
      <c r="W618" s="17">
        <v>90</v>
      </c>
      <c r="X618" s="34">
        <f t="shared" si="115"/>
        <v>85.5</v>
      </c>
      <c r="Y618" s="17">
        <v>95</v>
      </c>
      <c r="Z618" s="17">
        <f t="shared" si="116"/>
        <v>90.25</v>
      </c>
      <c r="AA618" s="17"/>
      <c r="AB618" s="17"/>
    </row>
    <row r="619" spans="1:28" ht="14.25" customHeight="1">
      <c r="A619" s="5"/>
      <c r="B619" s="49" t="s">
        <v>154</v>
      </c>
      <c r="C619" s="63"/>
      <c r="D619" s="42">
        <v>59</v>
      </c>
      <c r="E619" s="42">
        <v>63</v>
      </c>
      <c r="F619" s="42">
        <v>67</v>
      </c>
      <c r="G619" s="42" t="s">
        <v>14</v>
      </c>
      <c r="H619" s="97" t="s">
        <v>202</v>
      </c>
      <c r="I619" s="42"/>
      <c r="J619" s="42"/>
      <c r="K619" s="42">
        <f t="shared" si="108"/>
        <v>0</v>
      </c>
      <c r="L619" s="1"/>
      <c r="M619" s="19"/>
      <c r="N619" s="19"/>
      <c r="O619" s="19"/>
      <c r="P619" s="17">
        <f t="shared" si="109"/>
        <v>0</v>
      </c>
      <c r="Q619" s="17" t="str">
        <f t="shared" si="110"/>
        <v/>
      </c>
      <c r="R619" s="17">
        <f t="shared" si="111"/>
        <v>0</v>
      </c>
      <c r="S619" s="17">
        <f t="shared" si="112"/>
        <v>0</v>
      </c>
      <c r="T619" s="17">
        <f t="shared" si="113"/>
        <v>0</v>
      </c>
      <c r="U619" s="33">
        <v>60.686999999999998</v>
      </c>
      <c r="V619" s="34">
        <f t="shared" si="114"/>
        <v>57.652649999999994</v>
      </c>
      <c r="W619" s="17">
        <v>63</v>
      </c>
      <c r="X619" s="34">
        <f t="shared" si="115"/>
        <v>59.849999999999994</v>
      </c>
      <c r="Y619" s="17">
        <v>67</v>
      </c>
      <c r="Z619" s="17">
        <f t="shared" si="116"/>
        <v>63.65</v>
      </c>
      <c r="AA619" s="17"/>
      <c r="AB619" s="17"/>
    </row>
    <row r="620" spans="1:28" ht="14.25" customHeight="1">
      <c r="A620" s="5"/>
      <c r="B620" s="49" t="s">
        <v>160</v>
      </c>
      <c r="C620" s="63"/>
      <c r="D620" s="42">
        <v>138</v>
      </c>
      <c r="E620" s="42">
        <v>147</v>
      </c>
      <c r="F620" s="42">
        <v>155</v>
      </c>
      <c r="G620" s="42" t="s">
        <v>14</v>
      </c>
      <c r="H620" s="97" t="s">
        <v>202</v>
      </c>
      <c r="I620" s="42"/>
      <c r="J620" s="42"/>
      <c r="K620" s="42">
        <f t="shared" si="108"/>
        <v>0</v>
      </c>
      <c r="L620" s="1"/>
      <c r="M620" s="19"/>
      <c r="N620" s="19"/>
      <c r="O620" s="19"/>
      <c r="P620" s="17">
        <f t="shared" si="109"/>
        <v>0</v>
      </c>
      <c r="Q620" s="17" t="str">
        <f t="shared" si="110"/>
        <v/>
      </c>
      <c r="R620" s="17">
        <f t="shared" si="111"/>
        <v>0</v>
      </c>
      <c r="S620" s="17">
        <f t="shared" si="112"/>
        <v>0</v>
      </c>
      <c r="T620" s="17">
        <f t="shared" si="113"/>
        <v>0</v>
      </c>
      <c r="U620" s="33">
        <v>60.706000000000003</v>
      </c>
      <c r="V620" s="34">
        <f t="shared" si="114"/>
        <v>57.670700000000004</v>
      </c>
      <c r="W620" s="17">
        <v>147</v>
      </c>
      <c r="X620" s="34">
        <f t="shared" si="115"/>
        <v>139.65</v>
      </c>
      <c r="Y620" s="17">
        <v>155</v>
      </c>
      <c r="Z620" s="17">
        <f t="shared" si="116"/>
        <v>147.25</v>
      </c>
      <c r="AA620" s="17"/>
      <c r="AB620" s="17"/>
    </row>
    <row r="621" spans="1:28" ht="14.25" customHeight="1">
      <c r="A621" s="5"/>
      <c r="B621" s="49" t="s">
        <v>155</v>
      </c>
      <c r="C621" s="63"/>
      <c r="D621" s="42">
        <v>137</v>
      </c>
      <c r="E621" s="42">
        <v>140</v>
      </c>
      <c r="F621" s="42">
        <v>156</v>
      </c>
      <c r="G621" s="42" t="s">
        <v>14</v>
      </c>
      <c r="H621" s="97" t="s">
        <v>202</v>
      </c>
      <c r="I621" s="42"/>
      <c r="J621" s="42"/>
      <c r="K621" s="42">
        <f t="shared" si="108"/>
        <v>0</v>
      </c>
      <c r="L621" s="1"/>
      <c r="M621" s="19"/>
      <c r="N621" s="19"/>
      <c r="O621" s="19"/>
      <c r="P621" s="17">
        <f t="shared" si="109"/>
        <v>0</v>
      </c>
      <c r="Q621" s="17" t="str">
        <f t="shared" si="110"/>
        <v/>
      </c>
      <c r="R621" s="17">
        <f t="shared" si="111"/>
        <v>0</v>
      </c>
      <c r="S621" s="17">
        <f t="shared" si="112"/>
        <v>0</v>
      </c>
      <c r="T621" s="17">
        <f t="shared" si="113"/>
        <v>0</v>
      </c>
      <c r="U621" s="33">
        <v>60.722999999999999</v>
      </c>
      <c r="V621" s="34">
        <f t="shared" si="114"/>
        <v>57.68685</v>
      </c>
      <c r="W621" s="17">
        <v>140</v>
      </c>
      <c r="X621" s="34">
        <f t="shared" si="115"/>
        <v>133</v>
      </c>
      <c r="Y621" s="17">
        <v>147</v>
      </c>
      <c r="Z621" s="17">
        <f t="shared" si="116"/>
        <v>139.65</v>
      </c>
      <c r="AA621" s="17"/>
      <c r="AB621" s="17"/>
    </row>
    <row r="622" spans="1:28" ht="14.25" customHeight="1">
      <c r="A622" s="5"/>
      <c r="B622" s="49" t="s">
        <v>157</v>
      </c>
      <c r="C622" s="63"/>
      <c r="D622" s="42">
        <v>56</v>
      </c>
      <c r="E622" s="42">
        <v>60</v>
      </c>
      <c r="F622" s="42">
        <v>63</v>
      </c>
      <c r="G622" s="42" t="s">
        <v>14</v>
      </c>
      <c r="H622" s="97" t="s">
        <v>202</v>
      </c>
      <c r="I622" s="42"/>
      <c r="J622" s="42"/>
      <c r="K622" s="42">
        <f t="shared" si="108"/>
        <v>0</v>
      </c>
      <c r="L622" s="1"/>
      <c r="M622" s="19"/>
      <c r="N622" s="19"/>
      <c r="O622" s="19"/>
      <c r="P622" s="17">
        <f t="shared" si="109"/>
        <v>0</v>
      </c>
      <c r="Q622" s="17" t="str">
        <f t="shared" si="110"/>
        <v/>
      </c>
      <c r="R622" s="17">
        <f t="shared" si="111"/>
        <v>0</v>
      </c>
      <c r="S622" s="17">
        <f t="shared" si="112"/>
        <v>0</v>
      </c>
      <c r="T622" s="17">
        <f t="shared" si="113"/>
        <v>0</v>
      </c>
      <c r="U622" s="33">
        <v>60.731999999999999</v>
      </c>
      <c r="V622" s="34">
        <f t="shared" si="114"/>
        <v>57.695399999999999</v>
      </c>
      <c r="W622" s="17">
        <v>60</v>
      </c>
      <c r="X622" s="34">
        <f t="shared" si="115"/>
        <v>57</v>
      </c>
      <c r="Y622" s="17">
        <v>63</v>
      </c>
      <c r="Z622" s="17">
        <f t="shared" si="116"/>
        <v>59.849999999999994</v>
      </c>
      <c r="AA622" s="17"/>
      <c r="AB622" s="17"/>
    </row>
    <row r="623" spans="1:28" ht="14.25" customHeight="1">
      <c r="A623" s="5"/>
      <c r="B623" s="49" t="s">
        <v>159</v>
      </c>
      <c r="C623" s="63"/>
      <c r="D623" s="42">
        <v>144</v>
      </c>
      <c r="E623" s="42">
        <v>154</v>
      </c>
      <c r="F623" s="42">
        <v>162</v>
      </c>
      <c r="G623" s="42" t="s">
        <v>14</v>
      </c>
      <c r="H623" s="97" t="s">
        <v>202</v>
      </c>
      <c r="I623" s="42"/>
      <c r="J623" s="42"/>
      <c r="K623" s="42">
        <f t="shared" si="108"/>
        <v>0</v>
      </c>
      <c r="L623" s="1"/>
      <c r="M623" s="19"/>
      <c r="N623" s="19"/>
      <c r="O623" s="19"/>
      <c r="P623" s="17">
        <f t="shared" si="109"/>
        <v>0</v>
      </c>
      <c r="Q623" s="17" t="str">
        <f t="shared" si="110"/>
        <v/>
      </c>
      <c r="R623" s="17">
        <f t="shared" si="111"/>
        <v>0</v>
      </c>
      <c r="S623" s="17">
        <f t="shared" si="112"/>
        <v>0</v>
      </c>
      <c r="T623" s="17">
        <f t="shared" si="113"/>
        <v>0</v>
      </c>
      <c r="U623" s="33">
        <v>60.698</v>
      </c>
      <c r="V623" s="34">
        <f t="shared" si="114"/>
        <v>57.6631</v>
      </c>
      <c r="W623" s="17">
        <v>154</v>
      </c>
      <c r="X623" s="34">
        <f t="shared" si="115"/>
        <v>146.29999999999998</v>
      </c>
      <c r="Y623" s="17">
        <v>162</v>
      </c>
      <c r="Z623" s="17">
        <f t="shared" si="116"/>
        <v>153.9</v>
      </c>
      <c r="AA623" s="17"/>
      <c r="AB623" s="17"/>
    </row>
    <row r="624" spans="1:28" ht="14.25" customHeight="1">
      <c r="A624" s="5"/>
      <c r="B624" s="49" t="s">
        <v>165</v>
      </c>
      <c r="C624" s="63"/>
      <c r="D624" s="42">
        <v>66</v>
      </c>
      <c r="E624" s="42">
        <v>71</v>
      </c>
      <c r="F624" s="42">
        <v>75</v>
      </c>
      <c r="G624" s="42" t="s">
        <v>14</v>
      </c>
      <c r="H624" s="97" t="s">
        <v>202</v>
      </c>
      <c r="I624" s="42"/>
      <c r="J624" s="42"/>
      <c r="K624" s="42">
        <f t="shared" si="108"/>
        <v>0</v>
      </c>
      <c r="L624" s="1"/>
      <c r="M624" s="19"/>
      <c r="N624" s="19"/>
      <c r="O624" s="19"/>
      <c r="P624" s="17">
        <f t="shared" si="109"/>
        <v>0</v>
      </c>
      <c r="Q624" s="17" t="str">
        <f t="shared" si="110"/>
        <v/>
      </c>
      <c r="R624" s="17">
        <f t="shared" si="111"/>
        <v>0</v>
      </c>
      <c r="S624" s="17">
        <f t="shared" si="112"/>
        <v>0</v>
      </c>
      <c r="T624" s="17">
        <f t="shared" si="113"/>
        <v>0</v>
      </c>
      <c r="U624" s="33">
        <v>60.677</v>
      </c>
      <c r="V624" s="34">
        <f t="shared" si="114"/>
        <v>57.643149999999999</v>
      </c>
      <c r="W624" s="17">
        <v>71</v>
      </c>
      <c r="X624" s="34">
        <f t="shared" si="115"/>
        <v>67.45</v>
      </c>
      <c r="Y624" s="17">
        <v>75</v>
      </c>
      <c r="Z624" s="17">
        <f t="shared" si="116"/>
        <v>71.25</v>
      </c>
      <c r="AA624" s="17"/>
      <c r="AB624" s="17"/>
    </row>
    <row r="625" spans="1:28" ht="14.25" customHeight="1">
      <c r="A625" s="5"/>
      <c r="B625" s="49" t="s">
        <v>163</v>
      </c>
      <c r="C625" s="63"/>
      <c r="D625" s="42">
        <v>102</v>
      </c>
      <c r="E625" s="42">
        <v>110</v>
      </c>
      <c r="F625" s="42">
        <v>116</v>
      </c>
      <c r="G625" s="42" t="s">
        <v>14</v>
      </c>
      <c r="H625" s="97" t="s">
        <v>202</v>
      </c>
      <c r="I625" s="42"/>
      <c r="J625" s="42"/>
      <c r="K625" s="42">
        <f t="shared" si="108"/>
        <v>0</v>
      </c>
      <c r="L625" s="1"/>
      <c r="M625" s="19"/>
      <c r="N625" s="19"/>
      <c r="O625" s="19"/>
      <c r="P625" s="17">
        <f t="shared" si="109"/>
        <v>0</v>
      </c>
      <c r="Q625" s="17" t="str">
        <f t="shared" si="110"/>
        <v/>
      </c>
      <c r="R625" s="17">
        <f t="shared" si="111"/>
        <v>0</v>
      </c>
      <c r="S625" s="17">
        <f t="shared" si="112"/>
        <v>0</v>
      </c>
      <c r="T625" s="17">
        <f t="shared" si="113"/>
        <v>0</v>
      </c>
      <c r="U625" s="33">
        <v>60.676000000000002</v>
      </c>
      <c r="V625" s="34">
        <f t="shared" si="114"/>
        <v>57.642200000000003</v>
      </c>
      <c r="W625" s="17">
        <v>110</v>
      </c>
      <c r="X625" s="34">
        <f t="shared" si="115"/>
        <v>104.5</v>
      </c>
      <c r="Y625" s="17">
        <v>116</v>
      </c>
      <c r="Z625" s="17">
        <f t="shared" si="116"/>
        <v>110.19999999999999</v>
      </c>
      <c r="AA625" s="17"/>
      <c r="AB625" s="17"/>
    </row>
    <row r="626" spans="1:28" ht="14.25" customHeight="1">
      <c r="A626" s="5"/>
      <c r="B626" s="49" t="s">
        <v>153</v>
      </c>
      <c r="C626" s="63"/>
      <c r="D626" s="42">
        <v>58</v>
      </c>
      <c r="E626" s="42">
        <v>62</v>
      </c>
      <c r="F626" s="42">
        <v>66</v>
      </c>
      <c r="G626" s="42" t="s">
        <v>14</v>
      </c>
      <c r="H626" s="97" t="s">
        <v>202</v>
      </c>
      <c r="I626" s="42"/>
      <c r="J626" s="42"/>
      <c r="K626" s="42">
        <f t="shared" si="108"/>
        <v>0</v>
      </c>
      <c r="L626" s="1"/>
      <c r="M626" s="19"/>
      <c r="N626" s="19"/>
      <c r="O626" s="19"/>
      <c r="P626" s="17">
        <f t="shared" si="109"/>
        <v>0</v>
      </c>
      <c r="Q626" s="17" t="str">
        <f t="shared" si="110"/>
        <v/>
      </c>
      <c r="R626" s="17">
        <f t="shared" si="111"/>
        <v>0</v>
      </c>
      <c r="S626" s="17">
        <f t="shared" si="112"/>
        <v>0</v>
      </c>
      <c r="T626" s="17">
        <f t="shared" si="113"/>
        <v>0</v>
      </c>
      <c r="U626" s="33">
        <v>60.725999999999999</v>
      </c>
      <c r="V626" s="34">
        <f t="shared" ref="V626:V687" si="117">U626*0.95</f>
        <v>57.689699999999995</v>
      </c>
      <c r="W626" s="17">
        <v>62</v>
      </c>
      <c r="X626" s="34">
        <f t="shared" ref="X626:X687" si="118">W626*0.95</f>
        <v>58.9</v>
      </c>
      <c r="Y626" s="17">
        <v>66</v>
      </c>
      <c r="Z626" s="17">
        <f t="shared" ref="Z626:Z687" si="119">Y626*0.95</f>
        <v>62.699999999999996</v>
      </c>
      <c r="AA626" s="17"/>
      <c r="AB626" s="17"/>
    </row>
    <row r="627" spans="1:28" ht="14.25" customHeight="1">
      <c r="A627" s="5"/>
      <c r="B627" s="71" t="s">
        <v>656</v>
      </c>
      <c r="C627" s="58"/>
      <c r="D627" s="24"/>
      <c r="E627" s="24"/>
      <c r="F627" s="24" t="s">
        <v>851</v>
      </c>
      <c r="G627" s="24"/>
      <c r="H627" s="95"/>
      <c r="I627" s="37"/>
      <c r="J627" s="24"/>
      <c r="K627" s="24"/>
      <c r="L627" s="1"/>
      <c r="M627" s="19"/>
      <c r="N627" s="19"/>
      <c r="O627" s="19"/>
      <c r="P627" s="17">
        <f t="shared" si="109"/>
        <v>0</v>
      </c>
      <c r="Q627" s="17" t="str">
        <f t="shared" si="110"/>
        <v/>
      </c>
      <c r="R627" s="17">
        <f t="shared" si="111"/>
        <v>0</v>
      </c>
      <c r="S627" s="17">
        <f t="shared" si="112"/>
        <v>0</v>
      </c>
      <c r="T627" s="17">
        <f t="shared" si="113"/>
        <v>0</v>
      </c>
      <c r="U627" s="33"/>
      <c r="V627" s="34">
        <f t="shared" si="117"/>
        <v>0</v>
      </c>
      <c r="W627" s="17"/>
      <c r="X627" s="34">
        <f t="shared" si="118"/>
        <v>0</v>
      </c>
      <c r="Y627" s="17"/>
      <c r="Z627" s="17">
        <f t="shared" si="119"/>
        <v>0</v>
      </c>
      <c r="AA627" s="17"/>
      <c r="AB627" s="17"/>
    </row>
    <row r="628" spans="1:28" ht="14.25" customHeight="1">
      <c r="A628" s="5"/>
      <c r="B628" s="49" t="s">
        <v>556</v>
      </c>
      <c r="C628" s="63"/>
      <c r="D628" s="42">
        <v>167</v>
      </c>
      <c r="E628" s="42">
        <v>178</v>
      </c>
      <c r="F628" s="42">
        <v>189</v>
      </c>
      <c r="G628" s="42" t="s">
        <v>366</v>
      </c>
      <c r="H628" s="97" t="s">
        <v>255</v>
      </c>
      <c r="I628" s="42"/>
      <c r="J628" s="42"/>
      <c r="K628" s="42">
        <f t="shared" ref="K628:K689" si="120">IF($R$5&gt;30000,D628*J628,IF(AND($S$5&gt;15000),E628*J628,F628*J628))</f>
        <v>0</v>
      </c>
      <c r="L628" s="1"/>
      <c r="M628" s="19"/>
      <c r="N628" s="19"/>
      <c r="O628" s="19"/>
      <c r="P628" s="17">
        <f t="shared" ref="P628:P689" si="121">J628*M628</f>
        <v>0</v>
      </c>
      <c r="Q628" s="17" t="str">
        <f t="shared" ref="Q628:Q689" si="122">IF(I628&gt;1.01,J628/I628*0.21,"")</f>
        <v/>
      </c>
      <c r="R628" s="17">
        <f t="shared" ref="R628:R689" si="123">J628*D628</f>
        <v>0</v>
      </c>
      <c r="S628" s="17">
        <f t="shared" ref="S628:S689" si="124">J628*E628</f>
        <v>0</v>
      </c>
      <c r="T628" s="17">
        <f t="shared" ref="T628:T689" si="125">Y628*J628</f>
        <v>0</v>
      </c>
      <c r="U628" s="33">
        <v>60.853000000000002</v>
      </c>
      <c r="V628" s="34">
        <f t="shared" si="117"/>
        <v>57.81035</v>
      </c>
      <c r="W628" s="17">
        <v>178</v>
      </c>
      <c r="X628" s="34">
        <f t="shared" si="118"/>
        <v>169.1</v>
      </c>
      <c r="Y628" s="17">
        <v>189</v>
      </c>
      <c r="Z628" s="17">
        <f t="shared" si="119"/>
        <v>179.54999999999998</v>
      </c>
      <c r="AA628" s="17"/>
      <c r="AB628" s="17"/>
    </row>
    <row r="629" spans="1:28" ht="14.25" customHeight="1">
      <c r="A629" s="5"/>
      <c r="B629" s="49" t="s">
        <v>558</v>
      </c>
      <c r="C629" s="63"/>
      <c r="D629" s="42">
        <v>167</v>
      </c>
      <c r="E629" s="42">
        <v>178</v>
      </c>
      <c r="F629" s="42">
        <v>189</v>
      </c>
      <c r="G629" s="42" t="s">
        <v>366</v>
      </c>
      <c r="H629" s="97" t="s">
        <v>255</v>
      </c>
      <c r="I629" s="42"/>
      <c r="J629" s="42"/>
      <c r="K629" s="42">
        <f t="shared" si="120"/>
        <v>0</v>
      </c>
      <c r="L629" s="1"/>
      <c r="M629" s="19"/>
      <c r="N629" s="19"/>
      <c r="O629" s="19"/>
      <c r="P629" s="17">
        <f t="shared" si="121"/>
        <v>0</v>
      </c>
      <c r="Q629" s="17" t="str">
        <f t="shared" si="122"/>
        <v/>
      </c>
      <c r="R629" s="17">
        <f t="shared" si="123"/>
        <v>0</v>
      </c>
      <c r="S629" s="17">
        <f t="shared" si="124"/>
        <v>0</v>
      </c>
      <c r="T629" s="17">
        <f t="shared" si="125"/>
        <v>0</v>
      </c>
      <c r="U629" s="33">
        <v>60.863999999999997</v>
      </c>
      <c r="V629" s="34">
        <f t="shared" si="117"/>
        <v>57.820799999999991</v>
      </c>
      <c r="W629" s="17">
        <v>178</v>
      </c>
      <c r="X629" s="34">
        <f t="shared" si="118"/>
        <v>169.1</v>
      </c>
      <c r="Y629" s="17">
        <v>189</v>
      </c>
      <c r="Z629" s="17">
        <f t="shared" si="119"/>
        <v>179.54999999999998</v>
      </c>
      <c r="AA629" s="17"/>
      <c r="AB629" s="17"/>
    </row>
    <row r="630" spans="1:28" ht="14.25" customHeight="1">
      <c r="A630" s="5"/>
      <c r="B630" s="49" t="s">
        <v>559</v>
      </c>
      <c r="C630" s="63"/>
      <c r="D630" s="42">
        <v>167</v>
      </c>
      <c r="E630" s="42">
        <v>178</v>
      </c>
      <c r="F630" s="42">
        <v>189</v>
      </c>
      <c r="G630" s="42" t="s">
        <v>366</v>
      </c>
      <c r="H630" s="97" t="s">
        <v>255</v>
      </c>
      <c r="I630" s="42"/>
      <c r="J630" s="42"/>
      <c r="K630" s="42">
        <f t="shared" si="120"/>
        <v>0</v>
      </c>
      <c r="L630" s="1"/>
      <c r="M630" s="19"/>
      <c r="N630" s="19"/>
      <c r="O630" s="19"/>
      <c r="P630" s="17">
        <f t="shared" si="121"/>
        <v>0</v>
      </c>
      <c r="Q630" s="17" t="str">
        <f t="shared" si="122"/>
        <v/>
      </c>
      <c r="R630" s="17">
        <f t="shared" si="123"/>
        <v>0</v>
      </c>
      <c r="S630" s="17">
        <f t="shared" si="124"/>
        <v>0</v>
      </c>
      <c r="T630" s="17">
        <f t="shared" si="125"/>
        <v>0</v>
      </c>
      <c r="U630" s="33">
        <v>60.956000000000003</v>
      </c>
      <c r="V630" s="34">
        <f t="shared" si="117"/>
        <v>57.908200000000001</v>
      </c>
      <c r="W630" s="17">
        <v>178</v>
      </c>
      <c r="X630" s="34">
        <f t="shared" si="118"/>
        <v>169.1</v>
      </c>
      <c r="Y630" s="17">
        <v>189</v>
      </c>
      <c r="Z630" s="17">
        <f t="shared" si="119"/>
        <v>179.54999999999998</v>
      </c>
      <c r="AA630" s="17"/>
      <c r="AB630" s="17"/>
    </row>
    <row r="631" spans="1:28" ht="14.25" customHeight="1">
      <c r="A631" s="5"/>
      <c r="B631" s="49" t="s">
        <v>557</v>
      </c>
      <c r="C631" s="63"/>
      <c r="D631" s="42">
        <v>167</v>
      </c>
      <c r="E631" s="42">
        <v>178</v>
      </c>
      <c r="F631" s="42">
        <v>189</v>
      </c>
      <c r="G631" s="42" t="s">
        <v>366</v>
      </c>
      <c r="H631" s="97" t="s">
        <v>255</v>
      </c>
      <c r="I631" s="42"/>
      <c r="J631" s="42"/>
      <c r="K631" s="42">
        <f t="shared" si="120"/>
        <v>0</v>
      </c>
      <c r="L631" s="1"/>
      <c r="M631" s="19"/>
      <c r="N631" s="19"/>
      <c r="O631" s="19"/>
      <c r="P631" s="17">
        <f t="shared" si="121"/>
        <v>0</v>
      </c>
      <c r="Q631" s="17" t="str">
        <f t="shared" si="122"/>
        <v/>
      </c>
      <c r="R631" s="17">
        <f t="shared" si="123"/>
        <v>0</v>
      </c>
      <c r="S631" s="17">
        <f t="shared" si="124"/>
        <v>0</v>
      </c>
      <c r="T631" s="17">
        <f t="shared" si="125"/>
        <v>0</v>
      </c>
      <c r="U631" s="33">
        <v>60.915999999999997</v>
      </c>
      <c r="V631" s="34">
        <f t="shared" si="117"/>
        <v>57.870199999999997</v>
      </c>
      <c r="W631" s="17">
        <v>178</v>
      </c>
      <c r="X631" s="34">
        <f t="shared" si="118"/>
        <v>169.1</v>
      </c>
      <c r="Y631" s="17">
        <v>189</v>
      </c>
      <c r="Z631" s="17">
        <f t="shared" si="119"/>
        <v>179.54999999999998</v>
      </c>
      <c r="AA631" s="17"/>
      <c r="AB631" s="17"/>
    </row>
    <row r="632" spans="1:28" ht="14.25" customHeight="1">
      <c r="A632" s="5"/>
      <c r="B632" s="49" t="s">
        <v>401</v>
      </c>
      <c r="C632" s="63"/>
      <c r="D632" s="42">
        <v>167</v>
      </c>
      <c r="E632" s="42">
        <v>178</v>
      </c>
      <c r="F632" s="42">
        <v>189</v>
      </c>
      <c r="G632" s="42" t="s">
        <v>366</v>
      </c>
      <c r="H632" s="97" t="s">
        <v>255</v>
      </c>
      <c r="I632" s="42"/>
      <c r="J632" s="42"/>
      <c r="K632" s="42">
        <f t="shared" si="120"/>
        <v>0</v>
      </c>
      <c r="L632" s="1"/>
      <c r="M632" s="19"/>
      <c r="N632" s="19"/>
      <c r="O632" s="19"/>
      <c r="P632" s="17">
        <f t="shared" si="121"/>
        <v>0</v>
      </c>
      <c r="Q632" s="17" t="str">
        <f t="shared" si="122"/>
        <v/>
      </c>
      <c r="R632" s="17">
        <f t="shared" si="123"/>
        <v>0</v>
      </c>
      <c r="S632" s="17">
        <f t="shared" si="124"/>
        <v>0</v>
      </c>
      <c r="T632" s="17">
        <f t="shared" si="125"/>
        <v>0</v>
      </c>
      <c r="U632" s="33">
        <v>60.921999999999997</v>
      </c>
      <c r="V632" s="34">
        <f t="shared" si="117"/>
        <v>57.875899999999994</v>
      </c>
      <c r="W632" s="17">
        <v>178</v>
      </c>
      <c r="X632" s="34">
        <f t="shared" si="118"/>
        <v>169.1</v>
      </c>
      <c r="Y632" s="17">
        <v>189</v>
      </c>
      <c r="Z632" s="17">
        <f t="shared" si="119"/>
        <v>179.54999999999998</v>
      </c>
      <c r="AA632" s="17"/>
      <c r="AB632" s="17"/>
    </row>
    <row r="633" spans="1:28" ht="14.25" customHeight="1">
      <c r="A633" s="5"/>
      <c r="B633" s="49" t="s">
        <v>338</v>
      </c>
      <c r="C633" s="63"/>
      <c r="D633" s="42">
        <v>186</v>
      </c>
      <c r="E633" s="42">
        <v>199</v>
      </c>
      <c r="F633" s="42">
        <v>210</v>
      </c>
      <c r="G633" s="42" t="s">
        <v>14</v>
      </c>
      <c r="H633" s="97" t="s">
        <v>474</v>
      </c>
      <c r="I633" s="42"/>
      <c r="J633" s="42"/>
      <c r="K633" s="42">
        <f t="shared" si="120"/>
        <v>0</v>
      </c>
      <c r="L633" s="1"/>
      <c r="M633" s="19"/>
      <c r="N633" s="19"/>
      <c r="O633" s="19"/>
      <c r="P633" s="17">
        <f t="shared" si="121"/>
        <v>0</v>
      </c>
      <c r="Q633" s="17" t="str">
        <f t="shared" si="122"/>
        <v/>
      </c>
      <c r="R633" s="17">
        <f t="shared" si="123"/>
        <v>0</v>
      </c>
      <c r="S633" s="17">
        <f t="shared" si="124"/>
        <v>0</v>
      </c>
      <c r="T633" s="17">
        <f t="shared" si="125"/>
        <v>0</v>
      </c>
      <c r="U633" s="33">
        <v>60.965000000000003</v>
      </c>
      <c r="V633" s="34">
        <f t="shared" si="117"/>
        <v>57.91675</v>
      </c>
      <c r="W633" s="17">
        <v>199</v>
      </c>
      <c r="X633" s="34">
        <f t="shared" si="118"/>
        <v>189.04999999999998</v>
      </c>
      <c r="Y633" s="17">
        <v>210</v>
      </c>
      <c r="Z633" s="17">
        <f t="shared" si="119"/>
        <v>199.5</v>
      </c>
      <c r="AA633" s="17"/>
      <c r="AB633" s="17"/>
    </row>
    <row r="634" spans="1:28" ht="14.25" customHeight="1">
      <c r="A634" s="5"/>
      <c r="B634" s="49" t="s">
        <v>560</v>
      </c>
      <c r="C634" s="63"/>
      <c r="D634" s="42">
        <v>167</v>
      </c>
      <c r="E634" s="42">
        <v>178</v>
      </c>
      <c r="F634" s="42">
        <v>189</v>
      </c>
      <c r="G634" s="42" t="s">
        <v>366</v>
      </c>
      <c r="H634" s="97" t="s">
        <v>255</v>
      </c>
      <c r="I634" s="42"/>
      <c r="J634" s="42"/>
      <c r="K634" s="42">
        <f t="shared" si="120"/>
        <v>0</v>
      </c>
      <c r="L634" s="1"/>
      <c r="M634" s="19"/>
      <c r="N634" s="19"/>
      <c r="O634" s="19"/>
      <c r="P634" s="17">
        <f t="shared" si="121"/>
        <v>0</v>
      </c>
      <c r="Q634" s="17" t="str">
        <f t="shared" si="122"/>
        <v/>
      </c>
      <c r="R634" s="17">
        <f t="shared" si="123"/>
        <v>0</v>
      </c>
      <c r="S634" s="17">
        <f t="shared" si="124"/>
        <v>0</v>
      </c>
      <c r="T634" s="17">
        <f t="shared" si="125"/>
        <v>0</v>
      </c>
      <c r="U634" s="33">
        <v>60.945</v>
      </c>
      <c r="V634" s="34">
        <f t="shared" si="117"/>
        <v>57.897749999999995</v>
      </c>
      <c r="W634" s="17">
        <v>178</v>
      </c>
      <c r="X634" s="34">
        <f t="shared" si="118"/>
        <v>169.1</v>
      </c>
      <c r="Y634" s="17">
        <v>189</v>
      </c>
      <c r="Z634" s="17">
        <f t="shared" si="119"/>
        <v>179.54999999999998</v>
      </c>
      <c r="AA634" s="17"/>
      <c r="AB634" s="17"/>
    </row>
    <row r="635" spans="1:28" ht="14.25" customHeight="1">
      <c r="A635" s="5"/>
      <c r="B635" s="49" t="s">
        <v>1199</v>
      </c>
      <c r="C635" s="63"/>
      <c r="D635" s="42">
        <v>644</v>
      </c>
      <c r="E635" s="42">
        <v>689</v>
      </c>
      <c r="F635" s="42">
        <v>726</v>
      </c>
      <c r="G635" s="42" t="s">
        <v>14</v>
      </c>
      <c r="H635" s="97" t="s">
        <v>474</v>
      </c>
      <c r="I635" s="42"/>
      <c r="J635" s="42"/>
      <c r="K635" s="42">
        <f t="shared" si="120"/>
        <v>0</v>
      </c>
      <c r="L635" s="1"/>
      <c r="M635" s="19"/>
      <c r="N635" s="19"/>
      <c r="O635" s="19"/>
      <c r="P635" s="17">
        <f t="shared" si="121"/>
        <v>0</v>
      </c>
      <c r="Q635" s="17" t="str">
        <f t="shared" si="122"/>
        <v/>
      </c>
      <c r="R635" s="17">
        <f t="shared" si="123"/>
        <v>0</v>
      </c>
      <c r="S635" s="17">
        <f t="shared" si="124"/>
        <v>0</v>
      </c>
      <c r="T635" s="17">
        <f t="shared" si="125"/>
        <v>0</v>
      </c>
      <c r="U635" s="33">
        <v>60.917000000000002</v>
      </c>
      <c r="V635" s="34">
        <f t="shared" si="117"/>
        <v>57.87115</v>
      </c>
      <c r="W635" s="17">
        <v>689</v>
      </c>
      <c r="X635" s="34">
        <f t="shared" si="118"/>
        <v>654.54999999999995</v>
      </c>
      <c r="Y635" s="17">
        <v>726</v>
      </c>
      <c r="Z635" s="17">
        <f t="shared" si="119"/>
        <v>689.69999999999993</v>
      </c>
      <c r="AA635" s="17"/>
      <c r="AB635" s="17"/>
    </row>
    <row r="636" spans="1:28" ht="14.25" customHeight="1">
      <c r="A636" s="5"/>
      <c r="B636" s="49" t="s">
        <v>1200</v>
      </c>
      <c r="C636" s="63"/>
      <c r="D636" s="42">
        <v>163</v>
      </c>
      <c r="E636" s="42">
        <v>174</v>
      </c>
      <c r="F636" s="42">
        <v>184</v>
      </c>
      <c r="G636" s="42" t="s">
        <v>14</v>
      </c>
      <c r="H636" s="97" t="s">
        <v>474</v>
      </c>
      <c r="I636" s="42"/>
      <c r="J636" s="42"/>
      <c r="K636" s="42">
        <f t="shared" si="120"/>
        <v>0</v>
      </c>
      <c r="L636" s="1"/>
      <c r="M636" s="19"/>
      <c r="N636" s="19"/>
      <c r="O636" s="19"/>
      <c r="P636" s="17">
        <f t="shared" si="121"/>
        <v>0</v>
      </c>
      <c r="Q636" s="17" t="str">
        <f t="shared" si="122"/>
        <v/>
      </c>
      <c r="R636" s="17">
        <f t="shared" si="123"/>
        <v>0</v>
      </c>
      <c r="S636" s="17">
        <f t="shared" si="124"/>
        <v>0</v>
      </c>
      <c r="T636" s="17">
        <f t="shared" si="125"/>
        <v>0</v>
      </c>
      <c r="U636" s="33">
        <v>60.962000000000003</v>
      </c>
      <c r="V636" s="34">
        <f t="shared" si="117"/>
        <v>57.913899999999998</v>
      </c>
      <c r="W636" s="17">
        <v>174</v>
      </c>
      <c r="X636" s="34">
        <f t="shared" si="118"/>
        <v>165.29999999999998</v>
      </c>
      <c r="Y636" s="17">
        <v>184</v>
      </c>
      <c r="Z636" s="17">
        <f t="shared" si="119"/>
        <v>174.79999999999998</v>
      </c>
      <c r="AA636" s="17"/>
      <c r="AB636" s="17"/>
    </row>
    <row r="637" spans="1:28" ht="14.25" customHeight="1">
      <c r="A637" s="5"/>
      <c r="B637" s="49" t="s">
        <v>1201</v>
      </c>
      <c r="C637" s="63"/>
      <c r="D637" s="42">
        <v>163</v>
      </c>
      <c r="E637" s="42">
        <v>174</v>
      </c>
      <c r="F637" s="42">
        <v>184</v>
      </c>
      <c r="G637" s="42" t="s">
        <v>14</v>
      </c>
      <c r="H637" s="97" t="s">
        <v>474</v>
      </c>
      <c r="I637" s="42"/>
      <c r="J637" s="42"/>
      <c r="K637" s="42">
        <f t="shared" si="120"/>
        <v>0</v>
      </c>
      <c r="L637" s="1"/>
      <c r="M637" s="19"/>
      <c r="N637" s="19"/>
      <c r="O637" s="19"/>
      <c r="P637" s="17">
        <f t="shared" si="121"/>
        <v>0</v>
      </c>
      <c r="Q637" s="17" t="str">
        <f t="shared" si="122"/>
        <v/>
      </c>
      <c r="R637" s="17">
        <f t="shared" si="123"/>
        <v>0</v>
      </c>
      <c r="S637" s="17">
        <f t="shared" si="124"/>
        <v>0</v>
      </c>
      <c r="T637" s="17">
        <f t="shared" si="125"/>
        <v>0</v>
      </c>
      <c r="U637" s="33">
        <v>60.93</v>
      </c>
      <c r="V637" s="34">
        <f t="shared" si="117"/>
        <v>57.883499999999998</v>
      </c>
      <c r="W637" s="17">
        <v>174</v>
      </c>
      <c r="X637" s="34">
        <f t="shared" si="118"/>
        <v>165.29999999999998</v>
      </c>
      <c r="Y637" s="17">
        <v>184</v>
      </c>
      <c r="Z637" s="17">
        <f t="shared" si="119"/>
        <v>174.79999999999998</v>
      </c>
      <c r="AA637" s="17"/>
      <c r="AB637" s="17"/>
    </row>
    <row r="638" spans="1:28" ht="14.25" customHeight="1">
      <c r="A638" s="5"/>
      <c r="B638" s="49" t="s">
        <v>1194</v>
      </c>
      <c r="C638" s="63"/>
      <c r="D638" s="42">
        <v>163</v>
      </c>
      <c r="E638" s="42">
        <v>174</v>
      </c>
      <c r="F638" s="42">
        <v>184</v>
      </c>
      <c r="G638" s="42" t="s">
        <v>14</v>
      </c>
      <c r="H638" s="97" t="s">
        <v>474</v>
      </c>
      <c r="I638" s="42"/>
      <c r="J638" s="42"/>
      <c r="K638" s="42">
        <f t="shared" si="120"/>
        <v>0</v>
      </c>
      <c r="L638" s="1"/>
      <c r="M638" s="19"/>
      <c r="N638" s="19"/>
      <c r="O638" s="19"/>
      <c r="P638" s="17">
        <f t="shared" si="121"/>
        <v>0</v>
      </c>
      <c r="Q638" s="17" t="str">
        <f t="shared" si="122"/>
        <v/>
      </c>
      <c r="R638" s="17">
        <f t="shared" si="123"/>
        <v>0</v>
      </c>
      <c r="S638" s="17">
        <f t="shared" si="124"/>
        <v>0</v>
      </c>
      <c r="T638" s="17">
        <f t="shared" si="125"/>
        <v>0</v>
      </c>
      <c r="U638" s="33">
        <v>60.960999999999999</v>
      </c>
      <c r="V638" s="34">
        <f t="shared" si="117"/>
        <v>57.912949999999995</v>
      </c>
      <c r="W638" s="17">
        <v>174</v>
      </c>
      <c r="X638" s="34">
        <f t="shared" si="118"/>
        <v>165.29999999999998</v>
      </c>
      <c r="Y638" s="17">
        <v>184</v>
      </c>
      <c r="Z638" s="17">
        <f t="shared" si="119"/>
        <v>174.79999999999998</v>
      </c>
      <c r="AA638" s="17"/>
      <c r="AB638" s="17"/>
    </row>
    <row r="639" spans="1:28" ht="14.25" customHeight="1">
      <c r="A639" s="5"/>
      <c r="B639" s="49" t="s">
        <v>1205</v>
      </c>
      <c r="C639" s="63"/>
      <c r="D639" s="42">
        <v>163</v>
      </c>
      <c r="E639" s="42">
        <v>174</v>
      </c>
      <c r="F639" s="42">
        <v>184</v>
      </c>
      <c r="G639" s="42" t="s">
        <v>14</v>
      </c>
      <c r="H639" s="97" t="s">
        <v>474</v>
      </c>
      <c r="I639" s="42"/>
      <c r="J639" s="42"/>
      <c r="K639" s="42">
        <f t="shared" si="120"/>
        <v>0</v>
      </c>
      <c r="L639" s="1"/>
      <c r="M639" s="19"/>
      <c r="N639" s="19"/>
      <c r="O639" s="19"/>
      <c r="P639" s="17">
        <f t="shared" si="121"/>
        <v>0</v>
      </c>
      <c r="Q639" s="17" t="str">
        <f t="shared" si="122"/>
        <v/>
      </c>
      <c r="R639" s="17">
        <f t="shared" si="123"/>
        <v>0</v>
      </c>
      <c r="S639" s="17">
        <f t="shared" si="124"/>
        <v>0</v>
      </c>
      <c r="T639" s="17">
        <f t="shared" si="125"/>
        <v>0</v>
      </c>
      <c r="U639" s="33">
        <v>60.963000000000001</v>
      </c>
      <c r="V639" s="34">
        <f t="shared" si="117"/>
        <v>57.914850000000001</v>
      </c>
      <c r="W639" s="17">
        <v>174</v>
      </c>
      <c r="X639" s="34">
        <f t="shared" si="118"/>
        <v>165.29999999999998</v>
      </c>
      <c r="Y639" s="17">
        <v>184</v>
      </c>
      <c r="Z639" s="17">
        <f t="shared" si="119"/>
        <v>174.79999999999998</v>
      </c>
      <c r="AA639" s="17"/>
      <c r="AB639" s="17"/>
    </row>
    <row r="640" spans="1:28" ht="14.25" customHeight="1">
      <c r="A640" s="5"/>
      <c r="B640" s="49" t="s">
        <v>1198</v>
      </c>
      <c r="C640" s="63"/>
      <c r="D640" s="42">
        <v>163</v>
      </c>
      <c r="E640" s="42">
        <v>174</v>
      </c>
      <c r="F640" s="42">
        <v>184</v>
      </c>
      <c r="G640" s="42" t="s">
        <v>14</v>
      </c>
      <c r="H640" s="97" t="s">
        <v>474</v>
      </c>
      <c r="I640" s="42"/>
      <c r="J640" s="42"/>
      <c r="K640" s="42">
        <f t="shared" si="120"/>
        <v>0</v>
      </c>
      <c r="L640" s="1"/>
      <c r="M640" s="19"/>
      <c r="N640" s="19"/>
      <c r="O640" s="19"/>
      <c r="P640" s="17">
        <f t="shared" si="121"/>
        <v>0</v>
      </c>
      <c r="Q640" s="17" t="str">
        <f t="shared" si="122"/>
        <v/>
      </c>
      <c r="R640" s="17">
        <f t="shared" si="123"/>
        <v>0</v>
      </c>
      <c r="S640" s="17">
        <f t="shared" si="124"/>
        <v>0</v>
      </c>
      <c r="T640" s="17">
        <f t="shared" si="125"/>
        <v>0</v>
      </c>
      <c r="U640" s="33">
        <v>60.975000000000001</v>
      </c>
      <c r="V640" s="34">
        <f t="shared" si="117"/>
        <v>57.926249999999996</v>
      </c>
      <c r="W640" s="17">
        <v>174</v>
      </c>
      <c r="X640" s="34">
        <f t="shared" si="118"/>
        <v>165.29999999999998</v>
      </c>
      <c r="Y640" s="17">
        <v>184</v>
      </c>
      <c r="Z640" s="17">
        <f t="shared" si="119"/>
        <v>174.79999999999998</v>
      </c>
      <c r="AA640" s="17"/>
      <c r="AB640" s="17"/>
    </row>
    <row r="641" spans="1:28" ht="14.25" customHeight="1">
      <c r="A641" s="5"/>
      <c r="B641" s="49" t="s">
        <v>1203</v>
      </c>
      <c r="C641" s="63"/>
      <c r="D641" s="42">
        <v>163</v>
      </c>
      <c r="E641" s="42">
        <v>174</v>
      </c>
      <c r="F641" s="42">
        <v>184</v>
      </c>
      <c r="G641" s="42" t="s">
        <v>14</v>
      </c>
      <c r="H641" s="97" t="s">
        <v>474</v>
      </c>
      <c r="I641" s="42"/>
      <c r="J641" s="42"/>
      <c r="K641" s="42">
        <f t="shared" si="120"/>
        <v>0</v>
      </c>
      <c r="L641" s="1"/>
      <c r="M641" s="19"/>
      <c r="N641" s="19"/>
      <c r="O641" s="19"/>
      <c r="P641" s="17">
        <f t="shared" si="121"/>
        <v>0</v>
      </c>
      <c r="Q641" s="17" t="str">
        <f t="shared" si="122"/>
        <v/>
      </c>
      <c r="R641" s="17">
        <f t="shared" si="123"/>
        <v>0</v>
      </c>
      <c r="S641" s="17">
        <f t="shared" si="124"/>
        <v>0</v>
      </c>
      <c r="T641" s="17">
        <f t="shared" si="125"/>
        <v>0</v>
      </c>
      <c r="U641" s="33">
        <v>60.930999999999997</v>
      </c>
      <c r="V641" s="34">
        <f t="shared" si="117"/>
        <v>57.884449999999994</v>
      </c>
      <c r="W641" s="17">
        <v>174</v>
      </c>
      <c r="X641" s="34">
        <f t="shared" si="118"/>
        <v>165.29999999999998</v>
      </c>
      <c r="Y641" s="17">
        <v>184</v>
      </c>
      <c r="Z641" s="17">
        <f t="shared" si="119"/>
        <v>174.79999999999998</v>
      </c>
      <c r="AA641" s="17"/>
      <c r="AB641" s="17"/>
    </row>
    <row r="642" spans="1:28" ht="14.25" customHeight="1">
      <c r="A642" s="5"/>
      <c r="B642" s="49" t="s">
        <v>1202</v>
      </c>
      <c r="C642" s="63"/>
      <c r="D642" s="42">
        <v>163</v>
      </c>
      <c r="E642" s="42">
        <v>174</v>
      </c>
      <c r="F642" s="42">
        <v>184</v>
      </c>
      <c r="G642" s="42" t="s">
        <v>14</v>
      </c>
      <c r="H642" s="97" t="s">
        <v>474</v>
      </c>
      <c r="I642" s="42"/>
      <c r="J642" s="42"/>
      <c r="K642" s="42">
        <f t="shared" si="120"/>
        <v>0</v>
      </c>
      <c r="L642" s="1"/>
      <c r="M642" s="19"/>
      <c r="N642" s="19"/>
      <c r="O642" s="19"/>
      <c r="P642" s="17">
        <f t="shared" si="121"/>
        <v>0</v>
      </c>
      <c r="Q642" s="17" t="str">
        <f t="shared" si="122"/>
        <v/>
      </c>
      <c r="R642" s="17">
        <f t="shared" si="123"/>
        <v>0</v>
      </c>
      <c r="S642" s="17">
        <f t="shared" si="124"/>
        <v>0</v>
      </c>
      <c r="T642" s="17">
        <f t="shared" si="125"/>
        <v>0</v>
      </c>
      <c r="U642" s="33">
        <v>60.966000000000001</v>
      </c>
      <c r="V642" s="34">
        <f t="shared" si="117"/>
        <v>57.917699999999996</v>
      </c>
      <c r="W642" s="17">
        <v>174</v>
      </c>
      <c r="X642" s="34">
        <f t="shared" si="118"/>
        <v>165.29999999999998</v>
      </c>
      <c r="Y642" s="17">
        <v>184</v>
      </c>
      <c r="Z642" s="17">
        <f t="shared" si="119"/>
        <v>174.79999999999998</v>
      </c>
      <c r="AA642" s="17"/>
      <c r="AB642" s="17"/>
    </row>
    <row r="643" spans="1:28" ht="14.25" customHeight="1">
      <c r="A643" s="5"/>
      <c r="B643" s="49" t="s">
        <v>1197</v>
      </c>
      <c r="C643" s="63"/>
      <c r="D643" s="42">
        <v>162</v>
      </c>
      <c r="E643" s="42">
        <v>173</v>
      </c>
      <c r="F643" s="42">
        <v>182</v>
      </c>
      <c r="G643" s="42" t="s">
        <v>14</v>
      </c>
      <c r="H643" s="97" t="s">
        <v>253</v>
      </c>
      <c r="I643" s="42"/>
      <c r="J643" s="42"/>
      <c r="K643" s="42">
        <f t="shared" si="120"/>
        <v>0</v>
      </c>
      <c r="L643" s="1"/>
      <c r="M643" s="19"/>
      <c r="N643" s="19"/>
      <c r="O643" s="19"/>
      <c r="P643" s="17">
        <f t="shared" si="121"/>
        <v>0</v>
      </c>
      <c r="Q643" s="17" t="str">
        <f t="shared" si="122"/>
        <v/>
      </c>
      <c r="R643" s="17">
        <f t="shared" si="123"/>
        <v>0</v>
      </c>
      <c r="S643" s="17">
        <f t="shared" si="124"/>
        <v>0</v>
      </c>
      <c r="T643" s="17">
        <f t="shared" si="125"/>
        <v>0</v>
      </c>
      <c r="U643" s="33">
        <v>60.917999999999999</v>
      </c>
      <c r="V643" s="34">
        <f t="shared" si="117"/>
        <v>57.872099999999996</v>
      </c>
      <c r="W643" s="17">
        <v>173</v>
      </c>
      <c r="X643" s="34">
        <f t="shared" si="118"/>
        <v>164.35</v>
      </c>
      <c r="Y643" s="17">
        <v>182</v>
      </c>
      <c r="Z643" s="17">
        <f t="shared" si="119"/>
        <v>172.9</v>
      </c>
      <c r="AA643" s="17"/>
      <c r="AB643" s="17"/>
    </row>
    <row r="644" spans="1:28" ht="14.25" customHeight="1">
      <c r="A644" s="5"/>
      <c r="B644" s="49" t="s">
        <v>657</v>
      </c>
      <c r="C644" s="63"/>
      <c r="D644" s="42">
        <v>240</v>
      </c>
      <c r="E644" s="42">
        <v>258</v>
      </c>
      <c r="F644" s="42">
        <v>274</v>
      </c>
      <c r="G644" s="42" t="s">
        <v>541</v>
      </c>
      <c r="H644" s="97" t="s">
        <v>647</v>
      </c>
      <c r="I644" s="42"/>
      <c r="J644" s="42"/>
      <c r="K644" s="42">
        <f t="shared" si="120"/>
        <v>0</v>
      </c>
      <c r="L644" s="1"/>
      <c r="M644" s="19"/>
      <c r="N644" s="19"/>
      <c r="O644" s="19"/>
      <c r="P644" s="17">
        <f t="shared" si="121"/>
        <v>0</v>
      </c>
      <c r="Q644" s="17" t="str">
        <f t="shared" si="122"/>
        <v/>
      </c>
      <c r="R644" s="17">
        <f t="shared" si="123"/>
        <v>0</v>
      </c>
      <c r="S644" s="17">
        <f t="shared" si="124"/>
        <v>0</v>
      </c>
      <c r="T644" s="17">
        <f t="shared" si="125"/>
        <v>0</v>
      </c>
      <c r="U644" s="33">
        <v>60.899000000000001</v>
      </c>
      <c r="V644" s="34">
        <f t="shared" si="117"/>
        <v>57.854050000000001</v>
      </c>
      <c r="W644" s="17">
        <v>258</v>
      </c>
      <c r="X644" s="34">
        <f t="shared" si="118"/>
        <v>245.1</v>
      </c>
      <c r="Y644" s="17">
        <v>274</v>
      </c>
      <c r="Z644" s="17">
        <f t="shared" si="119"/>
        <v>260.3</v>
      </c>
      <c r="AA644" s="17"/>
      <c r="AB644" s="17"/>
    </row>
    <row r="645" spans="1:28" ht="14.25" customHeight="1">
      <c r="A645" s="5"/>
      <c r="B645" s="49" t="s">
        <v>190</v>
      </c>
      <c r="C645" s="63"/>
      <c r="D645" s="42">
        <v>69</v>
      </c>
      <c r="E645" s="42">
        <v>73</v>
      </c>
      <c r="F645" s="42">
        <v>77</v>
      </c>
      <c r="G645" s="42" t="s">
        <v>14</v>
      </c>
      <c r="H645" s="97" t="s">
        <v>15</v>
      </c>
      <c r="I645" s="42"/>
      <c r="J645" s="42"/>
      <c r="K645" s="42">
        <f t="shared" si="120"/>
        <v>0</v>
      </c>
      <c r="L645" s="1"/>
      <c r="M645" s="19"/>
      <c r="N645" s="19"/>
      <c r="O645" s="19"/>
      <c r="P645" s="17">
        <f t="shared" si="121"/>
        <v>0</v>
      </c>
      <c r="Q645" s="17" t="str">
        <f t="shared" si="122"/>
        <v/>
      </c>
      <c r="R645" s="17">
        <f t="shared" si="123"/>
        <v>0</v>
      </c>
      <c r="S645" s="17">
        <f t="shared" si="124"/>
        <v>0</v>
      </c>
      <c r="T645" s="17">
        <f t="shared" si="125"/>
        <v>0</v>
      </c>
      <c r="U645" s="33">
        <v>60.938000000000002</v>
      </c>
      <c r="V645" s="34">
        <f t="shared" si="117"/>
        <v>57.891100000000002</v>
      </c>
      <c r="W645" s="17">
        <v>73</v>
      </c>
      <c r="X645" s="34">
        <f t="shared" si="118"/>
        <v>69.349999999999994</v>
      </c>
      <c r="Y645" s="17">
        <v>77</v>
      </c>
      <c r="Z645" s="17">
        <f t="shared" si="119"/>
        <v>73.149999999999991</v>
      </c>
      <c r="AA645" s="17"/>
      <c r="AB645" s="17"/>
    </row>
    <row r="646" spans="1:28" ht="14.25" customHeight="1">
      <c r="A646" s="5"/>
      <c r="B646" s="49" t="s">
        <v>658</v>
      </c>
      <c r="C646" s="63"/>
      <c r="D646" s="42">
        <v>168</v>
      </c>
      <c r="E646" s="42">
        <v>179</v>
      </c>
      <c r="F646" s="42">
        <v>189</v>
      </c>
      <c r="G646" s="42" t="s">
        <v>14</v>
      </c>
      <c r="H646" s="97" t="s">
        <v>474</v>
      </c>
      <c r="I646" s="42"/>
      <c r="J646" s="42"/>
      <c r="K646" s="42">
        <f t="shared" si="120"/>
        <v>0</v>
      </c>
      <c r="L646" s="1"/>
      <c r="M646" s="19"/>
      <c r="N646" s="19"/>
      <c r="O646" s="19"/>
      <c r="P646" s="17">
        <f t="shared" si="121"/>
        <v>0</v>
      </c>
      <c r="Q646" s="17" t="str">
        <f t="shared" si="122"/>
        <v/>
      </c>
      <c r="R646" s="17">
        <f t="shared" si="123"/>
        <v>0</v>
      </c>
      <c r="S646" s="17">
        <f t="shared" si="124"/>
        <v>0</v>
      </c>
      <c r="T646" s="17">
        <f t="shared" si="125"/>
        <v>0</v>
      </c>
      <c r="U646" s="33">
        <v>60.904000000000003</v>
      </c>
      <c r="V646" s="34">
        <f t="shared" si="117"/>
        <v>57.858800000000002</v>
      </c>
      <c r="W646" s="17">
        <v>179</v>
      </c>
      <c r="X646" s="34">
        <f t="shared" si="118"/>
        <v>170.04999999999998</v>
      </c>
      <c r="Y646" s="17">
        <v>189</v>
      </c>
      <c r="Z646" s="17">
        <f t="shared" si="119"/>
        <v>179.54999999999998</v>
      </c>
      <c r="AA646" s="17"/>
      <c r="AB646" s="17"/>
    </row>
    <row r="647" spans="1:28" ht="14.25" customHeight="1">
      <c r="A647" s="5"/>
      <c r="B647" s="71" t="s">
        <v>659</v>
      </c>
      <c r="C647" s="58"/>
      <c r="D647" s="24"/>
      <c r="E647" s="24"/>
      <c r="F647" s="24" t="s">
        <v>851</v>
      </c>
      <c r="G647" s="24"/>
      <c r="H647" s="95"/>
      <c r="I647" s="37"/>
      <c r="J647" s="24"/>
      <c r="K647" s="24"/>
      <c r="L647" s="1"/>
      <c r="M647" s="19"/>
      <c r="N647" s="19"/>
      <c r="O647" s="19"/>
      <c r="P647" s="17">
        <f t="shared" si="121"/>
        <v>0</v>
      </c>
      <c r="Q647" s="17" t="str">
        <f t="shared" si="122"/>
        <v/>
      </c>
      <c r="R647" s="17">
        <f t="shared" si="123"/>
        <v>0</v>
      </c>
      <c r="S647" s="17">
        <f t="shared" si="124"/>
        <v>0</v>
      </c>
      <c r="T647" s="17">
        <f t="shared" si="125"/>
        <v>0</v>
      </c>
      <c r="U647" s="33"/>
      <c r="V647" s="34">
        <f t="shared" si="117"/>
        <v>0</v>
      </c>
      <c r="W647" s="17"/>
      <c r="X647" s="34">
        <f t="shared" si="118"/>
        <v>0</v>
      </c>
      <c r="Y647" s="17"/>
      <c r="Z647" s="17">
        <f t="shared" si="119"/>
        <v>0</v>
      </c>
      <c r="AA647" s="17"/>
      <c r="AB647" s="17"/>
    </row>
    <row r="648" spans="1:28" ht="14.25" customHeight="1">
      <c r="A648" s="5"/>
      <c r="B648" s="49" t="s">
        <v>660</v>
      </c>
      <c r="C648" s="63"/>
      <c r="D648" s="42">
        <v>515</v>
      </c>
      <c r="E648" s="42">
        <v>545</v>
      </c>
      <c r="F648" s="42">
        <v>605</v>
      </c>
      <c r="G648" s="42" t="s">
        <v>366</v>
      </c>
      <c r="H648" s="97" t="s">
        <v>529</v>
      </c>
      <c r="I648" s="42"/>
      <c r="J648" s="42"/>
      <c r="K648" s="42">
        <f t="shared" si="120"/>
        <v>0</v>
      </c>
      <c r="L648" s="1"/>
      <c r="M648" s="19"/>
      <c r="N648" s="19"/>
      <c r="O648" s="19"/>
      <c r="P648" s="17">
        <f t="shared" si="121"/>
        <v>0</v>
      </c>
      <c r="Q648" s="17" t="str">
        <f t="shared" si="122"/>
        <v/>
      </c>
      <c r="R648" s="17">
        <f t="shared" si="123"/>
        <v>0</v>
      </c>
      <c r="S648" s="17">
        <f t="shared" si="124"/>
        <v>0</v>
      </c>
      <c r="T648" s="17">
        <f t="shared" si="125"/>
        <v>0</v>
      </c>
      <c r="U648" s="33">
        <v>60.401000000000003</v>
      </c>
      <c r="V648" s="34">
        <f t="shared" si="117"/>
        <v>57.380949999999999</v>
      </c>
      <c r="W648" s="17">
        <v>545</v>
      </c>
      <c r="X648" s="34">
        <f t="shared" si="118"/>
        <v>517.75</v>
      </c>
      <c r="Y648" s="17">
        <v>605</v>
      </c>
      <c r="Z648" s="17">
        <f t="shared" si="119"/>
        <v>574.75</v>
      </c>
      <c r="AA648" s="17"/>
      <c r="AB648" s="17"/>
    </row>
    <row r="649" spans="1:28" ht="14.25" customHeight="1">
      <c r="A649" s="5"/>
      <c r="B649" s="49" t="s">
        <v>521</v>
      </c>
      <c r="C649" s="63"/>
      <c r="D649" s="42">
        <v>59</v>
      </c>
      <c r="E649" s="42">
        <v>63</v>
      </c>
      <c r="F649" s="42">
        <v>67</v>
      </c>
      <c r="G649" s="42" t="s">
        <v>366</v>
      </c>
      <c r="H649" s="97" t="s">
        <v>529</v>
      </c>
      <c r="I649" s="42"/>
      <c r="J649" s="42"/>
      <c r="K649" s="42">
        <f t="shared" si="120"/>
        <v>0</v>
      </c>
      <c r="L649" s="1"/>
      <c r="M649" s="19"/>
      <c r="N649" s="19"/>
      <c r="O649" s="19"/>
      <c r="P649" s="17">
        <f t="shared" si="121"/>
        <v>0</v>
      </c>
      <c r="Q649" s="17" t="str">
        <f t="shared" si="122"/>
        <v/>
      </c>
      <c r="R649" s="17">
        <f t="shared" si="123"/>
        <v>0</v>
      </c>
      <c r="S649" s="17">
        <f t="shared" si="124"/>
        <v>0</v>
      </c>
      <c r="T649" s="17">
        <f t="shared" si="125"/>
        <v>0</v>
      </c>
      <c r="U649" s="33">
        <v>60.384</v>
      </c>
      <c r="V649" s="34">
        <f t="shared" si="117"/>
        <v>57.364799999999995</v>
      </c>
      <c r="W649" s="17">
        <v>63</v>
      </c>
      <c r="X649" s="34">
        <f t="shared" si="118"/>
        <v>59.849999999999994</v>
      </c>
      <c r="Y649" s="17">
        <v>67</v>
      </c>
      <c r="Z649" s="17">
        <f t="shared" si="119"/>
        <v>63.65</v>
      </c>
      <c r="AA649" s="17"/>
      <c r="AB649" s="17"/>
    </row>
    <row r="650" spans="1:28" ht="14.25" customHeight="1">
      <c r="A650" s="5"/>
      <c r="B650" s="49" t="s">
        <v>661</v>
      </c>
      <c r="C650" s="63"/>
      <c r="D650" s="42">
        <v>1431</v>
      </c>
      <c r="E650" s="42">
        <v>1510</v>
      </c>
      <c r="F650" s="42">
        <v>1590</v>
      </c>
      <c r="G650" s="42" t="s">
        <v>366</v>
      </c>
      <c r="H650" s="97" t="s">
        <v>529</v>
      </c>
      <c r="I650" s="42"/>
      <c r="J650" s="42"/>
      <c r="K650" s="42">
        <f t="shared" si="120"/>
        <v>0</v>
      </c>
      <c r="L650" s="1"/>
      <c r="M650" s="19"/>
      <c r="N650" s="19"/>
      <c r="O650" s="19"/>
      <c r="P650" s="17">
        <f t="shared" si="121"/>
        <v>0</v>
      </c>
      <c r="Q650" s="17" t="str">
        <f t="shared" si="122"/>
        <v/>
      </c>
      <c r="R650" s="17">
        <f t="shared" si="123"/>
        <v>0</v>
      </c>
      <c r="S650" s="17">
        <f t="shared" si="124"/>
        <v>0</v>
      </c>
      <c r="T650" s="17">
        <f t="shared" si="125"/>
        <v>0</v>
      </c>
      <c r="U650" s="33">
        <v>60.404000000000003</v>
      </c>
      <c r="V650" s="34">
        <f t="shared" si="117"/>
        <v>57.383800000000001</v>
      </c>
      <c r="W650" s="17">
        <v>1510</v>
      </c>
      <c r="X650" s="34">
        <f t="shared" si="118"/>
        <v>1434.5</v>
      </c>
      <c r="Y650" s="17">
        <v>1590</v>
      </c>
      <c r="Z650" s="17">
        <f t="shared" si="119"/>
        <v>1510.5</v>
      </c>
      <c r="AA650" s="17"/>
      <c r="AB650" s="17"/>
    </row>
    <row r="651" spans="1:28" ht="14.25" customHeight="1">
      <c r="A651" s="5"/>
      <c r="B651" s="49" t="s">
        <v>662</v>
      </c>
      <c r="C651" s="63"/>
      <c r="D651" s="42">
        <v>91</v>
      </c>
      <c r="E651" s="42">
        <v>97</v>
      </c>
      <c r="F651" s="42">
        <v>103</v>
      </c>
      <c r="G651" s="42" t="s">
        <v>366</v>
      </c>
      <c r="H651" s="97" t="s">
        <v>529</v>
      </c>
      <c r="I651" s="42"/>
      <c r="J651" s="42"/>
      <c r="K651" s="42">
        <f t="shared" si="120"/>
        <v>0</v>
      </c>
      <c r="L651" s="1"/>
      <c r="M651" s="19"/>
      <c r="N651" s="19"/>
      <c r="O651" s="19"/>
      <c r="P651" s="17">
        <f t="shared" si="121"/>
        <v>0</v>
      </c>
      <c r="Q651" s="17" t="str">
        <f t="shared" si="122"/>
        <v/>
      </c>
      <c r="R651" s="17">
        <f t="shared" si="123"/>
        <v>0</v>
      </c>
      <c r="S651" s="17">
        <f t="shared" si="124"/>
        <v>0</v>
      </c>
      <c r="T651" s="17">
        <f t="shared" si="125"/>
        <v>0</v>
      </c>
      <c r="U651" s="33">
        <v>60.392000000000003</v>
      </c>
      <c r="V651" s="34">
        <f t="shared" si="117"/>
        <v>57.372399999999999</v>
      </c>
      <c r="W651" s="17">
        <v>97</v>
      </c>
      <c r="X651" s="34">
        <f t="shared" si="118"/>
        <v>92.149999999999991</v>
      </c>
      <c r="Y651" s="17">
        <v>103</v>
      </c>
      <c r="Z651" s="17">
        <f t="shared" si="119"/>
        <v>97.85</v>
      </c>
      <c r="AA651" s="17"/>
      <c r="AB651" s="17"/>
    </row>
    <row r="652" spans="1:28" ht="14.25" customHeight="1">
      <c r="A652" s="5"/>
      <c r="B652" s="49" t="s">
        <v>663</v>
      </c>
      <c r="C652" s="63"/>
      <c r="D652" s="42">
        <v>296</v>
      </c>
      <c r="E652" s="42">
        <v>309</v>
      </c>
      <c r="F652" s="42">
        <v>334</v>
      </c>
      <c r="G652" s="42" t="s">
        <v>366</v>
      </c>
      <c r="H652" s="97" t="s">
        <v>529</v>
      </c>
      <c r="I652" s="42"/>
      <c r="J652" s="42"/>
      <c r="K652" s="42">
        <f t="shared" si="120"/>
        <v>0</v>
      </c>
      <c r="L652" s="1"/>
      <c r="M652" s="19"/>
      <c r="N652" s="19"/>
      <c r="O652" s="19"/>
      <c r="P652" s="17">
        <f t="shared" si="121"/>
        <v>0</v>
      </c>
      <c r="Q652" s="17" t="str">
        <f t="shared" si="122"/>
        <v/>
      </c>
      <c r="R652" s="17">
        <f t="shared" si="123"/>
        <v>0</v>
      </c>
      <c r="S652" s="17">
        <f t="shared" si="124"/>
        <v>0</v>
      </c>
      <c r="T652" s="17">
        <f t="shared" si="125"/>
        <v>0</v>
      </c>
      <c r="U652" s="33">
        <v>60.387</v>
      </c>
      <c r="V652" s="34">
        <f t="shared" si="117"/>
        <v>57.367649999999998</v>
      </c>
      <c r="W652" s="17">
        <v>309</v>
      </c>
      <c r="X652" s="34">
        <f t="shared" si="118"/>
        <v>293.55</v>
      </c>
      <c r="Y652" s="17">
        <v>334</v>
      </c>
      <c r="Z652" s="17">
        <f t="shared" si="119"/>
        <v>317.3</v>
      </c>
      <c r="AA652" s="17"/>
      <c r="AB652" s="17"/>
    </row>
    <row r="653" spans="1:28" ht="14.25" customHeight="1">
      <c r="A653" s="5"/>
      <c r="B653" s="49" t="s">
        <v>523</v>
      </c>
      <c r="C653" s="63"/>
      <c r="D653" s="42">
        <v>33</v>
      </c>
      <c r="E653" s="42">
        <v>37</v>
      </c>
      <c r="F653" s="42">
        <v>39</v>
      </c>
      <c r="G653" s="42" t="s">
        <v>366</v>
      </c>
      <c r="H653" s="97" t="s">
        <v>529</v>
      </c>
      <c r="I653" s="42"/>
      <c r="J653" s="42"/>
      <c r="K653" s="42">
        <f t="shared" si="120"/>
        <v>0</v>
      </c>
      <c r="L653" s="1"/>
      <c r="M653" s="19"/>
      <c r="N653" s="19"/>
      <c r="O653" s="19"/>
      <c r="P653" s="17">
        <f t="shared" si="121"/>
        <v>0</v>
      </c>
      <c r="Q653" s="17" t="str">
        <f t="shared" si="122"/>
        <v/>
      </c>
      <c r="R653" s="17">
        <f t="shared" si="123"/>
        <v>0</v>
      </c>
      <c r="S653" s="17">
        <f t="shared" si="124"/>
        <v>0</v>
      </c>
      <c r="T653" s="17">
        <f t="shared" si="125"/>
        <v>0</v>
      </c>
      <c r="U653" s="33">
        <v>60.384999999999998</v>
      </c>
      <c r="V653" s="34">
        <f t="shared" si="117"/>
        <v>57.365749999999998</v>
      </c>
      <c r="W653" s="17">
        <v>37</v>
      </c>
      <c r="X653" s="34">
        <f t="shared" si="118"/>
        <v>35.15</v>
      </c>
      <c r="Y653" s="17">
        <v>39</v>
      </c>
      <c r="Z653" s="17">
        <f t="shared" si="119"/>
        <v>37.049999999999997</v>
      </c>
      <c r="AA653" s="17"/>
      <c r="AB653" s="17"/>
    </row>
    <row r="654" spans="1:28" ht="14.25" customHeight="1">
      <c r="A654" s="5"/>
      <c r="B654" s="49" t="s">
        <v>664</v>
      </c>
      <c r="C654" s="63"/>
      <c r="D654" s="42">
        <v>690</v>
      </c>
      <c r="E654" s="42">
        <v>740</v>
      </c>
      <c r="F654" s="42">
        <v>780</v>
      </c>
      <c r="G654" s="42" t="s">
        <v>366</v>
      </c>
      <c r="H654" s="97" t="s">
        <v>529</v>
      </c>
      <c r="I654" s="42"/>
      <c r="J654" s="42"/>
      <c r="K654" s="42">
        <f t="shared" si="120"/>
        <v>0</v>
      </c>
      <c r="L654" s="1"/>
      <c r="M654" s="19"/>
      <c r="N654" s="19"/>
      <c r="O654" s="19"/>
      <c r="P654" s="17">
        <f t="shared" si="121"/>
        <v>0</v>
      </c>
      <c r="Q654" s="17" t="str">
        <f t="shared" si="122"/>
        <v/>
      </c>
      <c r="R654" s="17">
        <f t="shared" si="123"/>
        <v>0</v>
      </c>
      <c r="S654" s="17">
        <f t="shared" si="124"/>
        <v>0</v>
      </c>
      <c r="T654" s="17">
        <f t="shared" si="125"/>
        <v>0</v>
      </c>
      <c r="U654" s="33">
        <v>60.396000000000001</v>
      </c>
      <c r="V654" s="34">
        <f t="shared" si="117"/>
        <v>57.376199999999997</v>
      </c>
      <c r="W654" s="17">
        <v>740</v>
      </c>
      <c r="X654" s="34">
        <f t="shared" si="118"/>
        <v>703</v>
      </c>
      <c r="Y654" s="17">
        <v>780</v>
      </c>
      <c r="Z654" s="17">
        <f t="shared" si="119"/>
        <v>741</v>
      </c>
      <c r="AA654" s="17"/>
      <c r="AB654" s="17"/>
    </row>
    <row r="655" spans="1:28" ht="14.25" customHeight="1">
      <c r="A655" s="5"/>
      <c r="B655" s="49" t="s">
        <v>527</v>
      </c>
      <c r="C655" s="63"/>
      <c r="D655" s="42">
        <v>48</v>
      </c>
      <c r="E655" s="42">
        <v>51</v>
      </c>
      <c r="F655" s="42">
        <v>53</v>
      </c>
      <c r="G655" s="42" t="s">
        <v>366</v>
      </c>
      <c r="H655" s="97" t="s">
        <v>529</v>
      </c>
      <c r="I655" s="42"/>
      <c r="J655" s="42"/>
      <c r="K655" s="42">
        <f t="shared" si="120"/>
        <v>0</v>
      </c>
      <c r="L655" s="1"/>
      <c r="M655" s="19"/>
      <c r="N655" s="19"/>
      <c r="O655" s="19"/>
      <c r="P655" s="17">
        <f t="shared" si="121"/>
        <v>0</v>
      </c>
      <c r="Q655" s="17" t="str">
        <f t="shared" si="122"/>
        <v/>
      </c>
      <c r="R655" s="17">
        <f t="shared" si="123"/>
        <v>0</v>
      </c>
      <c r="S655" s="17">
        <f t="shared" si="124"/>
        <v>0</v>
      </c>
      <c r="T655" s="17">
        <f t="shared" si="125"/>
        <v>0</v>
      </c>
      <c r="U655" s="33">
        <v>60.386000000000003</v>
      </c>
      <c r="V655" s="34">
        <f t="shared" si="117"/>
        <v>57.366700000000002</v>
      </c>
      <c r="W655" s="17">
        <v>51</v>
      </c>
      <c r="X655" s="34">
        <f t="shared" si="118"/>
        <v>48.449999999999996</v>
      </c>
      <c r="Y655" s="17">
        <v>53</v>
      </c>
      <c r="Z655" s="17">
        <f t="shared" si="119"/>
        <v>50.349999999999994</v>
      </c>
      <c r="AA655" s="17"/>
      <c r="AB655" s="17"/>
    </row>
    <row r="656" spans="1:28" ht="14.25" customHeight="1">
      <c r="A656" s="5"/>
      <c r="B656" s="49" t="s">
        <v>665</v>
      </c>
      <c r="C656" s="63"/>
      <c r="D656" s="42">
        <v>367</v>
      </c>
      <c r="E656" s="42">
        <v>386</v>
      </c>
      <c r="F656" s="42">
        <v>402</v>
      </c>
      <c r="G656" s="42" t="s">
        <v>366</v>
      </c>
      <c r="H656" s="97" t="s">
        <v>529</v>
      </c>
      <c r="I656" s="42"/>
      <c r="J656" s="42"/>
      <c r="K656" s="42">
        <f t="shared" si="120"/>
        <v>0</v>
      </c>
      <c r="L656" s="1"/>
      <c r="M656" s="19"/>
      <c r="N656" s="19"/>
      <c r="O656" s="19"/>
      <c r="P656" s="17">
        <f t="shared" si="121"/>
        <v>0</v>
      </c>
      <c r="Q656" s="17" t="str">
        <f t="shared" si="122"/>
        <v/>
      </c>
      <c r="R656" s="17">
        <f t="shared" si="123"/>
        <v>0</v>
      </c>
      <c r="S656" s="17">
        <f t="shared" si="124"/>
        <v>0</v>
      </c>
      <c r="T656" s="17">
        <f t="shared" si="125"/>
        <v>0</v>
      </c>
      <c r="U656" s="33">
        <v>60.405999999999999</v>
      </c>
      <c r="V656" s="34">
        <f t="shared" si="117"/>
        <v>57.385699999999993</v>
      </c>
      <c r="W656" s="17">
        <v>386</v>
      </c>
      <c r="X656" s="34">
        <f t="shared" si="118"/>
        <v>366.7</v>
      </c>
      <c r="Y656" s="17">
        <v>402</v>
      </c>
      <c r="Z656" s="17">
        <f t="shared" si="119"/>
        <v>381.9</v>
      </c>
      <c r="AA656" s="17"/>
      <c r="AB656" s="17"/>
    </row>
    <row r="657" spans="1:28" ht="14.25" customHeight="1">
      <c r="A657" s="5"/>
      <c r="B657" s="49" t="s">
        <v>666</v>
      </c>
      <c r="C657" s="63"/>
      <c r="D657" s="42">
        <v>32</v>
      </c>
      <c r="E657" s="42">
        <v>35</v>
      </c>
      <c r="F657" s="42">
        <v>39</v>
      </c>
      <c r="G657" s="42" t="s">
        <v>366</v>
      </c>
      <c r="H657" s="97" t="s">
        <v>529</v>
      </c>
      <c r="I657" s="42"/>
      <c r="J657" s="42"/>
      <c r="K657" s="42">
        <f t="shared" si="120"/>
        <v>0</v>
      </c>
      <c r="L657" s="1"/>
      <c r="M657" s="19"/>
      <c r="N657" s="19"/>
      <c r="O657" s="19"/>
      <c r="P657" s="17">
        <f t="shared" si="121"/>
        <v>0</v>
      </c>
      <c r="Q657" s="17" t="str">
        <f t="shared" si="122"/>
        <v/>
      </c>
      <c r="R657" s="17">
        <f t="shared" si="123"/>
        <v>0</v>
      </c>
      <c r="S657" s="17">
        <f t="shared" si="124"/>
        <v>0</v>
      </c>
      <c r="T657" s="17">
        <f t="shared" si="125"/>
        <v>0</v>
      </c>
      <c r="U657" s="33">
        <v>60.393000000000001</v>
      </c>
      <c r="V657" s="34">
        <f t="shared" si="117"/>
        <v>57.373349999999995</v>
      </c>
      <c r="W657" s="17">
        <v>35</v>
      </c>
      <c r="X657" s="34">
        <f t="shared" si="118"/>
        <v>33.25</v>
      </c>
      <c r="Y657" s="17">
        <v>39</v>
      </c>
      <c r="Z657" s="17">
        <f t="shared" si="119"/>
        <v>37.049999999999997</v>
      </c>
      <c r="AA657" s="17"/>
      <c r="AB657" s="17"/>
    </row>
    <row r="658" spans="1:28" ht="14.25" customHeight="1">
      <c r="A658" s="5"/>
      <c r="B658" s="49" t="s">
        <v>667</v>
      </c>
      <c r="C658" s="63"/>
      <c r="D658" s="42">
        <v>102</v>
      </c>
      <c r="E658" s="42">
        <v>109</v>
      </c>
      <c r="F658" s="42">
        <v>109.25</v>
      </c>
      <c r="G658" s="42" t="s">
        <v>14</v>
      </c>
      <c r="H658" s="97" t="s">
        <v>37</v>
      </c>
      <c r="I658" s="42"/>
      <c r="J658" s="42"/>
      <c r="K658" s="42">
        <f t="shared" si="120"/>
        <v>0</v>
      </c>
      <c r="L658" s="1"/>
      <c r="M658" s="19"/>
      <c r="N658" s="19"/>
      <c r="O658" s="19"/>
      <c r="P658" s="17">
        <f t="shared" si="121"/>
        <v>0</v>
      </c>
      <c r="Q658" s="17" t="str">
        <f t="shared" si="122"/>
        <v/>
      </c>
      <c r="R658" s="17">
        <f t="shared" si="123"/>
        <v>0</v>
      </c>
      <c r="S658" s="17">
        <f t="shared" si="124"/>
        <v>0</v>
      </c>
      <c r="T658" s="17">
        <f t="shared" si="125"/>
        <v>0</v>
      </c>
      <c r="U658" s="33">
        <v>60.4</v>
      </c>
      <c r="V658" s="34">
        <f t="shared" si="117"/>
        <v>57.379999999999995</v>
      </c>
      <c r="W658" s="17">
        <v>109</v>
      </c>
      <c r="X658" s="34">
        <f t="shared" si="118"/>
        <v>103.55</v>
      </c>
      <c r="Y658" s="17">
        <v>115</v>
      </c>
      <c r="Z658" s="17">
        <f t="shared" si="119"/>
        <v>109.25</v>
      </c>
      <c r="AA658" s="17"/>
      <c r="AB658" s="17"/>
    </row>
    <row r="659" spans="1:28" ht="14.25" customHeight="1">
      <c r="A659" s="5"/>
      <c r="B659" s="49" t="s">
        <v>526</v>
      </c>
      <c r="C659" s="63"/>
      <c r="D659" s="42">
        <v>333</v>
      </c>
      <c r="E659" s="42">
        <v>360</v>
      </c>
      <c r="F659" s="42">
        <v>379</v>
      </c>
      <c r="G659" s="42" t="s">
        <v>366</v>
      </c>
      <c r="H659" s="97" t="s">
        <v>529</v>
      </c>
      <c r="I659" s="42"/>
      <c r="J659" s="42"/>
      <c r="K659" s="42">
        <f t="shared" si="120"/>
        <v>0</v>
      </c>
      <c r="L659" s="1"/>
      <c r="M659" s="19"/>
      <c r="N659" s="19"/>
      <c r="O659" s="19"/>
      <c r="P659" s="17">
        <f t="shared" si="121"/>
        <v>0</v>
      </c>
      <c r="Q659" s="17" t="str">
        <f t="shared" si="122"/>
        <v/>
      </c>
      <c r="R659" s="17">
        <f t="shared" si="123"/>
        <v>0</v>
      </c>
      <c r="S659" s="17">
        <f t="shared" si="124"/>
        <v>0</v>
      </c>
      <c r="T659" s="17">
        <f t="shared" si="125"/>
        <v>0</v>
      </c>
      <c r="U659" s="33">
        <v>60.43</v>
      </c>
      <c r="V659" s="34">
        <f t="shared" si="117"/>
        <v>57.408499999999997</v>
      </c>
      <c r="W659" s="17">
        <v>360</v>
      </c>
      <c r="X659" s="34">
        <f t="shared" si="118"/>
        <v>342</v>
      </c>
      <c r="Y659" s="17">
        <v>379</v>
      </c>
      <c r="Z659" s="17">
        <f t="shared" si="119"/>
        <v>360.05</v>
      </c>
      <c r="AA659" s="17"/>
      <c r="AB659" s="17"/>
    </row>
    <row r="660" spans="1:28" ht="14.25" customHeight="1">
      <c r="A660" s="5"/>
      <c r="B660" s="49" t="s">
        <v>525</v>
      </c>
      <c r="C660" s="63"/>
      <c r="D660" s="42">
        <v>30</v>
      </c>
      <c r="E660" s="42">
        <v>34</v>
      </c>
      <c r="F660" s="42">
        <v>37</v>
      </c>
      <c r="G660" s="42" t="s">
        <v>366</v>
      </c>
      <c r="H660" s="97" t="s">
        <v>529</v>
      </c>
      <c r="I660" s="42"/>
      <c r="J660" s="42"/>
      <c r="K660" s="42">
        <f t="shared" si="120"/>
        <v>0</v>
      </c>
      <c r="L660" s="1"/>
      <c r="M660" s="19"/>
      <c r="N660" s="19"/>
      <c r="O660" s="19"/>
      <c r="P660" s="17">
        <f t="shared" si="121"/>
        <v>0</v>
      </c>
      <c r="Q660" s="17" t="str">
        <f t="shared" si="122"/>
        <v/>
      </c>
      <c r="R660" s="17">
        <f t="shared" si="123"/>
        <v>0</v>
      </c>
      <c r="S660" s="17">
        <f t="shared" si="124"/>
        <v>0</v>
      </c>
      <c r="T660" s="17">
        <f t="shared" si="125"/>
        <v>0</v>
      </c>
      <c r="U660" s="33">
        <v>60.415999999999997</v>
      </c>
      <c r="V660" s="34">
        <f t="shared" si="117"/>
        <v>57.395199999999996</v>
      </c>
      <c r="W660" s="17">
        <v>34</v>
      </c>
      <c r="X660" s="34">
        <f t="shared" si="118"/>
        <v>32.299999999999997</v>
      </c>
      <c r="Y660" s="17">
        <v>37</v>
      </c>
      <c r="Z660" s="17">
        <f t="shared" si="119"/>
        <v>35.15</v>
      </c>
      <c r="AA660" s="17"/>
      <c r="AB660" s="17"/>
    </row>
    <row r="661" spans="1:28" ht="14.25" customHeight="1">
      <c r="A661" s="5"/>
      <c r="B661" s="49" t="s">
        <v>668</v>
      </c>
      <c r="C661" s="63"/>
      <c r="D661" s="42">
        <v>255</v>
      </c>
      <c r="E661" s="42">
        <v>305</v>
      </c>
      <c r="F661" s="42">
        <v>355</v>
      </c>
      <c r="G661" s="42" t="s">
        <v>366</v>
      </c>
      <c r="H661" s="97" t="s">
        <v>529</v>
      </c>
      <c r="I661" s="42"/>
      <c r="J661" s="42"/>
      <c r="K661" s="42">
        <f t="shared" si="120"/>
        <v>0</v>
      </c>
      <c r="L661" s="1"/>
      <c r="M661" s="19"/>
      <c r="N661" s="19"/>
      <c r="O661" s="19"/>
      <c r="P661" s="17">
        <f t="shared" si="121"/>
        <v>0</v>
      </c>
      <c r="Q661" s="17" t="str">
        <f t="shared" si="122"/>
        <v/>
      </c>
      <c r="R661" s="17">
        <f t="shared" si="123"/>
        <v>0</v>
      </c>
      <c r="S661" s="17">
        <f t="shared" si="124"/>
        <v>0</v>
      </c>
      <c r="T661" s="17">
        <f t="shared" si="125"/>
        <v>0</v>
      </c>
      <c r="U661" s="33">
        <v>60.414000000000001</v>
      </c>
      <c r="V661" s="34">
        <f t="shared" si="117"/>
        <v>57.393299999999996</v>
      </c>
      <c r="W661" s="17">
        <v>305</v>
      </c>
      <c r="X661" s="34">
        <f t="shared" si="118"/>
        <v>289.75</v>
      </c>
      <c r="Y661" s="17">
        <v>355</v>
      </c>
      <c r="Z661" s="17">
        <f t="shared" si="119"/>
        <v>337.25</v>
      </c>
      <c r="AA661" s="17"/>
      <c r="AB661" s="17"/>
    </row>
    <row r="662" spans="1:28" ht="14.25" customHeight="1">
      <c r="A662" s="5"/>
      <c r="B662" s="49" t="s">
        <v>669</v>
      </c>
      <c r="C662" s="63"/>
      <c r="D662" s="42">
        <v>31</v>
      </c>
      <c r="E662" s="42">
        <v>34</v>
      </c>
      <c r="F662" s="42">
        <v>37</v>
      </c>
      <c r="G662" s="42" t="s">
        <v>366</v>
      </c>
      <c r="H662" s="97" t="s">
        <v>529</v>
      </c>
      <c r="I662" s="42"/>
      <c r="J662" s="42"/>
      <c r="K662" s="42">
        <f t="shared" si="120"/>
        <v>0</v>
      </c>
      <c r="L662" s="1"/>
      <c r="M662" s="19"/>
      <c r="N662" s="19"/>
      <c r="O662" s="19"/>
      <c r="P662" s="17">
        <f t="shared" si="121"/>
        <v>0</v>
      </c>
      <c r="Q662" s="17" t="str">
        <f t="shared" si="122"/>
        <v/>
      </c>
      <c r="R662" s="17">
        <f t="shared" si="123"/>
        <v>0</v>
      </c>
      <c r="S662" s="17">
        <f t="shared" si="124"/>
        <v>0</v>
      </c>
      <c r="T662" s="17">
        <f t="shared" si="125"/>
        <v>0</v>
      </c>
      <c r="U662" s="33">
        <v>60.429000000000002</v>
      </c>
      <c r="V662" s="34">
        <f t="shared" si="117"/>
        <v>57.407550000000001</v>
      </c>
      <c r="W662" s="17">
        <v>34</v>
      </c>
      <c r="X662" s="34">
        <f t="shared" si="118"/>
        <v>32.299999999999997</v>
      </c>
      <c r="Y662" s="17">
        <v>37</v>
      </c>
      <c r="Z662" s="17">
        <f t="shared" si="119"/>
        <v>35.15</v>
      </c>
      <c r="AA662" s="17"/>
      <c r="AB662" s="17"/>
    </row>
    <row r="663" spans="1:28" ht="14.25" customHeight="1">
      <c r="A663" s="5"/>
      <c r="B663" s="49" t="s">
        <v>670</v>
      </c>
      <c r="C663" s="63"/>
      <c r="D663" s="42">
        <v>18</v>
      </c>
      <c r="E663" s="42">
        <v>20</v>
      </c>
      <c r="F663" s="42">
        <v>23</v>
      </c>
      <c r="G663" s="42" t="s">
        <v>366</v>
      </c>
      <c r="H663" s="97" t="s">
        <v>529</v>
      </c>
      <c r="I663" s="42"/>
      <c r="J663" s="42"/>
      <c r="K663" s="42">
        <f t="shared" si="120"/>
        <v>0</v>
      </c>
      <c r="L663" s="1"/>
      <c r="M663" s="19"/>
      <c r="N663" s="19"/>
      <c r="O663" s="19"/>
      <c r="P663" s="17">
        <f t="shared" si="121"/>
        <v>0</v>
      </c>
      <c r="Q663" s="17" t="str">
        <f t="shared" si="122"/>
        <v/>
      </c>
      <c r="R663" s="17">
        <f t="shared" si="123"/>
        <v>0</v>
      </c>
      <c r="S663" s="17">
        <f t="shared" si="124"/>
        <v>0</v>
      </c>
      <c r="T663" s="17">
        <f t="shared" si="125"/>
        <v>0</v>
      </c>
      <c r="U663" s="33">
        <v>60.423000000000002</v>
      </c>
      <c r="V663" s="34">
        <f t="shared" si="117"/>
        <v>57.401849999999996</v>
      </c>
      <c r="W663" s="17">
        <v>20</v>
      </c>
      <c r="X663" s="34">
        <f t="shared" si="118"/>
        <v>19</v>
      </c>
      <c r="Y663" s="17">
        <v>23</v>
      </c>
      <c r="Z663" s="17">
        <f t="shared" si="119"/>
        <v>21.849999999999998</v>
      </c>
      <c r="AA663" s="17"/>
      <c r="AB663" s="17"/>
    </row>
    <row r="664" spans="1:28" ht="14.25" customHeight="1">
      <c r="A664" s="5"/>
      <c r="B664" s="49" t="s">
        <v>671</v>
      </c>
      <c r="C664" s="63"/>
      <c r="D664" s="42">
        <v>565</v>
      </c>
      <c r="E664" s="42">
        <v>607</v>
      </c>
      <c r="F664" s="42">
        <v>637</v>
      </c>
      <c r="G664" s="42" t="s">
        <v>366</v>
      </c>
      <c r="H664" s="97" t="s">
        <v>529</v>
      </c>
      <c r="I664" s="42"/>
      <c r="J664" s="42"/>
      <c r="K664" s="42">
        <f t="shared" si="120"/>
        <v>0</v>
      </c>
      <c r="L664" s="1"/>
      <c r="M664" s="19"/>
      <c r="N664" s="19"/>
      <c r="O664" s="19"/>
      <c r="P664" s="17">
        <f t="shared" si="121"/>
        <v>0</v>
      </c>
      <c r="Q664" s="17" t="str">
        <f t="shared" si="122"/>
        <v/>
      </c>
      <c r="R664" s="17">
        <f t="shared" si="123"/>
        <v>0</v>
      </c>
      <c r="S664" s="17">
        <f t="shared" si="124"/>
        <v>0</v>
      </c>
      <c r="T664" s="17">
        <f t="shared" si="125"/>
        <v>0</v>
      </c>
      <c r="U664" s="33">
        <v>60.427999999999997</v>
      </c>
      <c r="V664" s="34">
        <f t="shared" si="117"/>
        <v>57.406599999999997</v>
      </c>
      <c r="W664" s="17">
        <v>607</v>
      </c>
      <c r="X664" s="34">
        <f t="shared" si="118"/>
        <v>576.65</v>
      </c>
      <c r="Y664" s="17">
        <v>637</v>
      </c>
      <c r="Z664" s="17">
        <f t="shared" si="119"/>
        <v>605.15</v>
      </c>
      <c r="AA664" s="17"/>
      <c r="AB664" s="17"/>
    </row>
    <row r="665" spans="1:28" ht="14.25" customHeight="1">
      <c r="A665" s="5"/>
      <c r="B665" s="49" t="s">
        <v>997</v>
      </c>
      <c r="C665" s="66"/>
      <c r="D665" s="42">
        <v>152</v>
      </c>
      <c r="E665" s="42">
        <v>163</v>
      </c>
      <c r="F665" s="42">
        <v>172</v>
      </c>
      <c r="G665" s="42" t="s">
        <v>14</v>
      </c>
      <c r="H665" s="97" t="s">
        <v>37</v>
      </c>
      <c r="I665" s="42"/>
      <c r="J665" s="42"/>
      <c r="K665" s="42">
        <f t="shared" si="120"/>
        <v>0</v>
      </c>
      <c r="L665" s="1"/>
      <c r="M665" s="19"/>
      <c r="N665" s="19"/>
      <c r="O665" s="19"/>
      <c r="P665" s="17">
        <f t="shared" si="121"/>
        <v>0</v>
      </c>
      <c r="Q665" s="17" t="str">
        <f t="shared" si="122"/>
        <v/>
      </c>
      <c r="R665" s="17">
        <f t="shared" si="123"/>
        <v>0</v>
      </c>
      <c r="S665" s="17">
        <f t="shared" si="124"/>
        <v>0</v>
      </c>
      <c r="T665" s="17">
        <f t="shared" si="125"/>
        <v>0</v>
      </c>
      <c r="U665" s="33">
        <v>60.417000000000002</v>
      </c>
      <c r="V665" s="34">
        <f t="shared" si="117"/>
        <v>57.396149999999999</v>
      </c>
      <c r="W665" s="17">
        <v>163</v>
      </c>
      <c r="X665" s="34">
        <f t="shared" si="118"/>
        <v>154.85</v>
      </c>
      <c r="Y665" s="17">
        <v>172</v>
      </c>
      <c r="Z665" s="17">
        <f t="shared" si="119"/>
        <v>163.4</v>
      </c>
      <c r="AA665" s="17"/>
      <c r="AB665" s="17"/>
    </row>
    <row r="666" spans="1:28" ht="14.25" customHeight="1">
      <c r="A666" s="5"/>
      <c r="B666" s="72" t="s">
        <v>1000</v>
      </c>
      <c r="C666" s="45" t="s">
        <v>744</v>
      </c>
      <c r="D666" s="42">
        <v>83</v>
      </c>
      <c r="E666" s="42">
        <v>88</v>
      </c>
      <c r="F666" s="42">
        <v>94</v>
      </c>
      <c r="G666" s="42" t="s">
        <v>14</v>
      </c>
      <c r="H666" s="97" t="s">
        <v>37</v>
      </c>
      <c r="I666" s="42"/>
      <c r="J666" s="42"/>
      <c r="K666" s="42">
        <f t="shared" si="120"/>
        <v>0</v>
      </c>
      <c r="L666" s="1"/>
      <c r="M666" s="19"/>
      <c r="N666" s="19"/>
      <c r="O666" s="19"/>
      <c r="P666" s="17">
        <f t="shared" si="121"/>
        <v>0</v>
      </c>
      <c r="Q666" s="17" t="str">
        <f t="shared" si="122"/>
        <v/>
      </c>
      <c r="R666" s="17">
        <f t="shared" si="123"/>
        <v>0</v>
      </c>
      <c r="S666" s="17">
        <f t="shared" si="124"/>
        <v>0</v>
      </c>
      <c r="T666" s="17">
        <f t="shared" si="125"/>
        <v>0</v>
      </c>
      <c r="U666" s="33">
        <v>60.433999999999997</v>
      </c>
      <c r="V666" s="34">
        <f t="shared" si="117"/>
        <v>57.412299999999995</v>
      </c>
      <c r="W666" s="17">
        <v>88</v>
      </c>
      <c r="X666" s="34">
        <f t="shared" si="118"/>
        <v>83.6</v>
      </c>
      <c r="Y666" s="17">
        <v>94</v>
      </c>
      <c r="Z666" s="17">
        <f t="shared" si="119"/>
        <v>89.3</v>
      </c>
      <c r="AA666" s="17"/>
      <c r="AB666" s="17"/>
    </row>
    <row r="667" spans="1:28" ht="14.25" customHeight="1">
      <c r="A667" s="5"/>
      <c r="B667" s="78" t="s">
        <v>386</v>
      </c>
      <c r="C667" s="67"/>
      <c r="D667" s="42">
        <v>40</v>
      </c>
      <c r="E667" s="42">
        <v>43</v>
      </c>
      <c r="F667" s="42">
        <v>42.75</v>
      </c>
      <c r="G667" s="42" t="s">
        <v>366</v>
      </c>
      <c r="H667" s="97" t="s">
        <v>37</v>
      </c>
      <c r="I667" s="42"/>
      <c r="J667" s="42"/>
      <c r="K667" s="42">
        <f t="shared" si="120"/>
        <v>0</v>
      </c>
      <c r="L667" s="1"/>
      <c r="M667" s="19"/>
      <c r="N667" s="19"/>
      <c r="O667" s="19"/>
      <c r="P667" s="17">
        <f t="shared" si="121"/>
        <v>0</v>
      </c>
      <c r="Q667" s="17" t="str">
        <f t="shared" si="122"/>
        <v/>
      </c>
      <c r="R667" s="17">
        <f t="shared" si="123"/>
        <v>0</v>
      </c>
      <c r="S667" s="17">
        <f t="shared" si="124"/>
        <v>0</v>
      </c>
      <c r="T667" s="17">
        <f t="shared" si="125"/>
        <v>0</v>
      </c>
      <c r="U667" s="33">
        <v>60.418999999999997</v>
      </c>
      <c r="V667" s="34">
        <f t="shared" si="117"/>
        <v>57.398049999999998</v>
      </c>
      <c r="W667" s="17">
        <v>43</v>
      </c>
      <c r="X667" s="34">
        <f t="shared" si="118"/>
        <v>40.85</v>
      </c>
      <c r="Y667" s="17">
        <v>45</v>
      </c>
      <c r="Z667" s="17">
        <f t="shared" si="119"/>
        <v>42.75</v>
      </c>
      <c r="AA667" s="17"/>
      <c r="AB667" s="17"/>
    </row>
    <row r="668" spans="1:28" ht="14.25" customHeight="1">
      <c r="A668" s="5"/>
      <c r="B668" s="49" t="s">
        <v>672</v>
      </c>
      <c r="C668" s="63"/>
      <c r="D668" s="42">
        <v>365</v>
      </c>
      <c r="E668" s="42">
        <v>387</v>
      </c>
      <c r="F668" s="42">
        <v>410</v>
      </c>
      <c r="G668" s="42" t="s">
        <v>366</v>
      </c>
      <c r="H668" s="97" t="s">
        <v>529</v>
      </c>
      <c r="I668" s="42"/>
      <c r="J668" s="42"/>
      <c r="K668" s="42">
        <f t="shared" si="120"/>
        <v>0</v>
      </c>
      <c r="L668" s="1"/>
      <c r="M668" s="19"/>
      <c r="N668" s="19"/>
      <c r="O668" s="19"/>
      <c r="P668" s="17">
        <f t="shared" si="121"/>
        <v>0</v>
      </c>
      <c r="Q668" s="17" t="str">
        <f t="shared" si="122"/>
        <v/>
      </c>
      <c r="R668" s="17">
        <f t="shared" si="123"/>
        <v>0</v>
      </c>
      <c r="S668" s="17">
        <f t="shared" si="124"/>
        <v>0</v>
      </c>
      <c r="T668" s="17">
        <f t="shared" si="125"/>
        <v>0</v>
      </c>
      <c r="U668" s="33">
        <v>60.435000000000002</v>
      </c>
      <c r="V668" s="34">
        <f t="shared" si="117"/>
        <v>57.413249999999998</v>
      </c>
      <c r="W668" s="17">
        <v>387</v>
      </c>
      <c r="X668" s="34">
        <f t="shared" si="118"/>
        <v>367.65</v>
      </c>
      <c r="Y668" s="17">
        <v>410</v>
      </c>
      <c r="Z668" s="17">
        <f t="shared" si="119"/>
        <v>389.5</v>
      </c>
      <c r="AA668" s="17"/>
      <c r="AB668" s="17"/>
    </row>
    <row r="669" spans="1:28" ht="14.25" customHeight="1">
      <c r="A669" s="5"/>
      <c r="B669" s="49" t="s">
        <v>546</v>
      </c>
      <c r="C669" s="63"/>
      <c r="D669" s="42">
        <v>35</v>
      </c>
      <c r="E669" s="42">
        <v>39</v>
      </c>
      <c r="F669" s="42">
        <v>42.75</v>
      </c>
      <c r="G669" s="42" t="s">
        <v>366</v>
      </c>
      <c r="H669" s="97" t="s">
        <v>529</v>
      </c>
      <c r="I669" s="42"/>
      <c r="J669" s="42"/>
      <c r="K669" s="42">
        <f t="shared" si="120"/>
        <v>0</v>
      </c>
      <c r="L669" s="1"/>
      <c r="M669" s="19"/>
      <c r="N669" s="19"/>
      <c r="O669" s="19"/>
      <c r="P669" s="17">
        <f t="shared" si="121"/>
        <v>0</v>
      </c>
      <c r="Q669" s="17" t="str">
        <f t="shared" si="122"/>
        <v/>
      </c>
      <c r="R669" s="17">
        <f t="shared" si="123"/>
        <v>0</v>
      </c>
      <c r="S669" s="17">
        <f t="shared" si="124"/>
        <v>0</v>
      </c>
      <c r="T669" s="17">
        <f t="shared" si="125"/>
        <v>0</v>
      </c>
      <c r="U669" s="33">
        <v>60.411000000000001</v>
      </c>
      <c r="V669" s="34">
        <f t="shared" si="117"/>
        <v>57.390450000000001</v>
      </c>
      <c r="W669" s="17">
        <v>39</v>
      </c>
      <c r="X669" s="34">
        <f t="shared" si="118"/>
        <v>37.049999999999997</v>
      </c>
      <c r="Y669" s="17">
        <v>45</v>
      </c>
      <c r="Z669" s="17">
        <f t="shared" si="119"/>
        <v>42.75</v>
      </c>
      <c r="AA669" s="17"/>
      <c r="AB669" s="17"/>
    </row>
    <row r="670" spans="1:28" ht="14.25" customHeight="1">
      <c r="A670" s="5"/>
      <c r="B670" s="49" t="s">
        <v>522</v>
      </c>
      <c r="C670" s="63"/>
      <c r="D670" s="42">
        <v>194</v>
      </c>
      <c r="E670" s="42">
        <v>218</v>
      </c>
      <c r="F670" s="42">
        <v>232</v>
      </c>
      <c r="G670" s="42" t="s">
        <v>366</v>
      </c>
      <c r="H670" s="97" t="s">
        <v>529</v>
      </c>
      <c r="I670" s="42"/>
      <c r="J670" s="42"/>
      <c r="K670" s="42">
        <f t="shared" si="120"/>
        <v>0</v>
      </c>
      <c r="L670" s="1"/>
      <c r="M670" s="19"/>
      <c r="N670" s="19"/>
      <c r="O670" s="19"/>
      <c r="P670" s="17">
        <f t="shared" si="121"/>
        <v>0</v>
      </c>
      <c r="Q670" s="17" t="str">
        <f t="shared" si="122"/>
        <v/>
      </c>
      <c r="R670" s="17">
        <f t="shared" si="123"/>
        <v>0</v>
      </c>
      <c r="S670" s="17">
        <f t="shared" si="124"/>
        <v>0</v>
      </c>
      <c r="T670" s="17">
        <f t="shared" si="125"/>
        <v>0</v>
      </c>
      <c r="U670" s="33">
        <v>60.424999999999997</v>
      </c>
      <c r="V670" s="34">
        <f t="shared" si="117"/>
        <v>57.403749999999995</v>
      </c>
      <c r="W670" s="17">
        <v>218</v>
      </c>
      <c r="X670" s="34">
        <f t="shared" si="118"/>
        <v>207.1</v>
      </c>
      <c r="Y670" s="17">
        <v>232</v>
      </c>
      <c r="Z670" s="17">
        <f t="shared" si="119"/>
        <v>220.39999999999998</v>
      </c>
      <c r="AA670" s="17"/>
      <c r="AB670" s="17"/>
    </row>
    <row r="671" spans="1:28" ht="14.25" customHeight="1">
      <c r="A671" s="5"/>
      <c r="B671" s="49" t="s">
        <v>524</v>
      </c>
      <c r="C671" s="63"/>
      <c r="D671" s="42">
        <v>27</v>
      </c>
      <c r="E671" s="42">
        <v>33</v>
      </c>
      <c r="F671" s="42">
        <v>41</v>
      </c>
      <c r="G671" s="42" t="s">
        <v>366</v>
      </c>
      <c r="H671" s="97" t="s">
        <v>529</v>
      </c>
      <c r="I671" s="42"/>
      <c r="J671" s="42"/>
      <c r="K671" s="42">
        <f t="shared" si="120"/>
        <v>0</v>
      </c>
      <c r="L671" s="1"/>
      <c r="M671" s="19"/>
      <c r="N671" s="19"/>
      <c r="O671" s="19"/>
      <c r="P671" s="17">
        <f t="shared" si="121"/>
        <v>0</v>
      </c>
      <c r="Q671" s="17" t="str">
        <f t="shared" si="122"/>
        <v/>
      </c>
      <c r="R671" s="17">
        <f t="shared" si="123"/>
        <v>0</v>
      </c>
      <c r="S671" s="17">
        <f t="shared" si="124"/>
        <v>0</v>
      </c>
      <c r="T671" s="17">
        <f t="shared" si="125"/>
        <v>0</v>
      </c>
      <c r="U671" s="33">
        <v>60.411999999999999</v>
      </c>
      <c r="V671" s="34">
        <f t="shared" si="117"/>
        <v>57.391399999999997</v>
      </c>
      <c r="W671" s="17">
        <v>33</v>
      </c>
      <c r="X671" s="34">
        <f t="shared" si="118"/>
        <v>31.349999999999998</v>
      </c>
      <c r="Y671" s="17">
        <v>41</v>
      </c>
      <c r="Z671" s="17">
        <f t="shared" si="119"/>
        <v>38.949999999999996</v>
      </c>
      <c r="AA671" s="17"/>
      <c r="AB671" s="17"/>
    </row>
    <row r="672" spans="1:28" ht="14.25" customHeight="1">
      <c r="A672" s="5"/>
      <c r="B672" s="49" t="s">
        <v>673</v>
      </c>
      <c r="C672" s="63"/>
      <c r="D672" s="42">
        <v>160</v>
      </c>
      <c r="E672" s="42">
        <v>187</v>
      </c>
      <c r="F672" s="42">
        <v>215</v>
      </c>
      <c r="G672" s="42" t="s">
        <v>366</v>
      </c>
      <c r="H672" s="97" t="s">
        <v>529</v>
      </c>
      <c r="I672" s="42"/>
      <c r="J672" s="42"/>
      <c r="K672" s="42">
        <f t="shared" si="120"/>
        <v>0</v>
      </c>
      <c r="L672" s="1"/>
      <c r="M672" s="19"/>
      <c r="N672" s="19"/>
      <c r="O672" s="19"/>
      <c r="P672" s="17">
        <f t="shared" si="121"/>
        <v>0</v>
      </c>
      <c r="Q672" s="17" t="str">
        <f t="shared" si="122"/>
        <v/>
      </c>
      <c r="R672" s="17">
        <f t="shared" si="123"/>
        <v>0</v>
      </c>
      <c r="S672" s="17">
        <f t="shared" si="124"/>
        <v>0</v>
      </c>
      <c r="T672" s="17">
        <f t="shared" si="125"/>
        <v>0</v>
      </c>
      <c r="U672" s="33">
        <v>60.420999999999999</v>
      </c>
      <c r="V672" s="34">
        <f t="shared" si="117"/>
        <v>57.399949999999997</v>
      </c>
      <c r="W672" s="17">
        <v>187</v>
      </c>
      <c r="X672" s="34">
        <f t="shared" si="118"/>
        <v>177.65</v>
      </c>
      <c r="Y672" s="17">
        <v>215</v>
      </c>
      <c r="Z672" s="17">
        <f t="shared" si="119"/>
        <v>204.25</v>
      </c>
      <c r="AA672" s="17"/>
      <c r="AB672" s="17"/>
    </row>
    <row r="673" spans="1:28" ht="14.25" customHeight="1">
      <c r="A673" s="5"/>
      <c r="B673" s="49" t="s">
        <v>674</v>
      </c>
      <c r="C673" s="63"/>
      <c r="D673" s="42">
        <v>32</v>
      </c>
      <c r="E673" s="42">
        <v>36</v>
      </c>
      <c r="F673" s="42">
        <v>39</v>
      </c>
      <c r="G673" s="42" t="s">
        <v>366</v>
      </c>
      <c r="H673" s="97" t="s">
        <v>529</v>
      </c>
      <c r="I673" s="42"/>
      <c r="J673" s="42"/>
      <c r="K673" s="42">
        <f t="shared" si="120"/>
        <v>0</v>
      </c>
      <c r="L673" s="1"/>
      <c r="M673" s="19"/>
      <c r="N673" s="19"/>
      <c r="O673" s="19"/>
      <c r="P673" s="17">
        <f t="shared" si="121"/>
        <v>0</v>
      </c>
      <c r="Q673" s="17" t="str">
        <f t="shared" si="122"/>
        <v/>
      </c>
      <c r="R673" s="17">
        <f t="shared" si="123"/>
        <v>0</v>
      </c>
      <c r="S673" s="17">
        <f t="shared" si="124"/>
        <v>0</v>
      </c>
      <c r="T673" s="17">
        <f t="shared" si="125"/>
        <v>0</v>
      </c>
      <c r="U673" s="33">
        <v>60.430999999999997</v>
      </c>
      <c r="V673" s="34">
        <f t="shared" si="117"/>
        <v>57.409449999999993</v>
      </c>
      <c r="W673" s="17">
        <v>36</v>
      </c>
      <c r="X673" s="34">
        <f t="shared" si="118"/>
        <v>34.199999999999996</v>
      </c>
      <c r="Y673" s="17">
        <v>39</v>
      </c>
      <c r="Z673" s="17">
        <f t="shared" si="119"/>
        <v>37.049999999999997</v>
      </c>
      <c r="AA673" s="17"/>
      <c r="AB673" s="17"/>
    </row>
    <row r="674" spans="1:28" ht="14.25" customHeight="1">
      <c r="A674" s="5"/>
      <c r="B674" s="49" t="s">
        <v>547</v>
      </c>
      <c r="C674" s="63"/>
      <c r="D674" s="42">
        <v>629</v>
      </c>
      <c r="E674" s="42">
        <v>671</v>
      </c>
      <c r="F674" s="42">
        <v>712</v>
      </c>
      <c r="G674" s="42" t="s">
        <v>366</v>
      </c>
      <c r="H674" s="97" t="s">
        <v>529</v>
      </c>
      <c r="I674" s="42"/>
      <c r="J674" s="42"/>
      <c r="K674" s="42">
        <f t="shared" si="120"/>
        <v>0</v>
      </c>
      <c r="L674" s="1"/>
      <c r="M674" s="19"/>
      <c r="N674" s="19"/>
      <c r="O674" s="19"/>
      <c r="P674" s="17">
        <f t="shared" si="121"/>
        <v>0</v>
      </c>
      <c r="Q674" s="17" t="str">
        <f t="shared" si="122"/>
        <v/>
      </c>
      <c r="R674" s="17">
        <f t="shared" si="123"/>
        <v>0</v>
      </c>
      <c r="S674" s="17">
        <f t="shared" si="124"/>
        <v>0</v>
      </c>
      <c r="T674" s="17">
        <f t="shared" si="125"/>
        <v>0</v>
      </c>
      <c r="U674" s="33">
        <v>60.433</v>
      </c>
      <c r="V674" s="34">
        <f t="shared" si="117"/>
        <v>57.411349999999999</v>
      </c>
      <c r="W674" s="17">
        <v>671</v>
      </c>
      <c r="X674" s="34">
        <f t="shared" si="118"/>
        <v>637.44999999999993</v>
      </c>
      <c r="Y674" s="17">
        <v>712</v>
      </c>
      <c r="Z674" s="17">
        <f t="shared" si="119"/>
        <v>676.4</v>
      </c>
      <c r="AA674" s="17"/>
      <c r="AB674" s="17"/>
    </row>
    <row r="675" spans="1:28" ht="14.25" customHeight="1">
      <c r="A675" s="5"/>
      <c r="B675" s="49" t="s">
        <v>999</v>
      </c>
      <c r="C675" s="63"/>
      <c r="D675" s="42">
        <v>48</v>
      </c>
      <c r="E675" s="42">
        <v>52</v>
      </c>
      <c r="F675" s="42">
        <v>55</v>
      </c>
      <c r="G675" s="42" t="s">
        <v>366</v>
      </c>
      <c r="H675" s="97" t="s">
        <v>529</v>
      </c>
      <c r="I675" s="42"/>
      <c r="J675" s="42"/>
      <c r="K675" s="42">
        <f t="shared" si="120"/>
        <v>0</v>
      </c>
      <c r="L675" s="1"/>
      <c r="M675" s="19"/>
      <c r="N675" s="19"/>
      <c r="O675" s="19"/>
      <c r="P675" s="17">
        <f t="shared" si="121"/>
        <v>0</v>
      </c>
      <c r="Q675" s="17" t="str">
        <f t="shared" si="122"/>
        <v/>
      </c>
      <c r="R675" s="17">
        <f t="shared" si="123"/>
        <v>0</v>
      </c>
      <c r="S675" s="17">
        <f t="shared" si="124"/>
        <v>0</v>
      </c>
      <c r="T675" s="17">
        <f t="shared" si="125"/>
        <v>0</v>
      </c>
      <c r="U675" s="33">
        <v>60.412999999999997</v>
      </c>
      <c r="V675" s="34">
        <f t="shared" si="117"/>
        <v>57.392349999999993</v>
      </c>
      <c r="W675" s="17">
        <v>52</v>
      </c>
      <c r="X675" s="34">
        <f t="shared" si="118"/>
        <v>49.4</v>
      </c>
      <c r="Y675" s="17">
        <v>55</v>
      </c>
      <c r="Z675" s="17">
        <f t="shared" si="119"/>
        <v>52.25</v>
      </c>
      <c r="AA675" s="17"/>
      <c r="AB675" s="17"/>
    </row>
    <row r="676" spans="1:28" ht="14.25" customHeight="1">
      <c r="A676" s="5"/>
      <c r="B676" s="49" t="s">
        <v>996</v>
      </c>
      <c r="C676" s="63"/>
      <c r="D676" s="42">
        <v>169</v>
      </c>
      <c r="E676" s="42">
        <v>181</v>
      </c>
      <c r="F676" s="42">
        <v>192</v>
      </c>
      <c r="G676" s="42" t="s">
        <v>359</v>
      </c>
      <c r="H676" s="97" t="s">
        <v>37</v>
      </c>
      <c r="I676" s="42"/>
      <c r="J676" s="42"/>
      <c r="K676" s="42">
        <f t="shared" si="120"/>
        <v>0</v>
      </c>
      <c r="L676" s="1"/>
      <c r="M676" s="19"/>
      <c r="N676" s="19"/>
      <c r="O676" s="19"/>
      <c r="P676" s="17">
        <f t="shared" si="121"/>
        <v>0</v>
      </c>
      <c r="Q676" s="17" t="str">
        <f t="shared" si="122"/>
        <v/>
      </c>
      <c r="R676" s="17">
        <f t="shared" si="123"/>
        <v>0</v>
      </c>
      <c r="S676" s="17">
        <f t="shared" si="124"/>
        <v>0</v>
      </c>
      <c r="T676" s="17">
        <f t="shared" si="125"/>
        <v>0</v>
      </c>
      <c r="U676" s="33">
        <v>60.417999999999999</v>
      </c>
      <c r="V676" s="34">
        <f t="shared" si="117"/>
        <v>57.397099999999995</v>
      </c>
      <c r="W676" s="17">
        <v>181</v>
      </c>
      <c r="X676" s="34">
        <f t="shared" si="118"/>
        <v>171.95</v>
      </c>
      <c r="Y676" s="17">
        <v>192</v>
      </c>
      <c r="Z676" s="17">
        <f t="shared" si="119"/>
        <v>182.39999999999998</v>
      </c>
      <c r="AA676" s="17"/>
      <c r="AB676" s="17"/>
    </row>
    <row r="677" spans="1:28" ht="14.25" customHeight="1">
      <c r="A677" s="5"/>
      <c r="B677" s="49" t="s">
        <v>998</v>
      </c>
      <c r="C677" s="66"/>
      <c r="D677" s="42">
        <v>132</v>
      </c>
      <c r="E677" s="42">
        <v>142</v>
      </c>
      <c r="F677" s="42">
        <v>151</v>
      </c>
      <c r="G677" s="42" t="s">
        <v>359</v>
      </c>
      <c r="H677" s="97" t="s">
        <v>37</v>
      </c>
      <c r="I677" s="42"/>
      <c r="J677" s="42"/>
      <c r="K677" s="42">
        <f t="shared" si="120"/>
        <v>0</v>
      </c>
      <c r="L677" s="1"/>
      <c r="M677" s="19"/>
      <c r="N677" s="19"/>
      <c r="O677" s="19"/>
      <c r="P677" s="17">
        <f t="shared" si="121"/>
        <v>0</v>
      </c>
      <c r="Q677" s="17" t="str">
        <f t="shared" si="122"/>
        <v/>
      </c>
      <c r="R677" s="17">
        <f t="shared" si="123"/>
        <v>0</v>
      </c>
      <c r="S677" s="17">
        <f t="shared" si="124"/>
        <v>0</v>
      </c>
      <c r="T677" s="17">
        <f t="shared" si="125"/>
        <v>0</v>
      </c>
      <c r="U677" s="33">
        <v>60.426000000000002</v>
      </c>
      <c r="V677" s="34">
        <f t="shared" si="117"/>
        <v>57.404699999999998</v>
      </c>
      <c r="W677" s="17">
        <v>142</v>
      </c>
      <c r="X677" s="34">
        <f t="shared" si="118"/>
        <v>134.9</v>
      </c>
      <c r="Y677" s="17">
        <v>151</v>
      </c>
      <c r="Z677" s="17">
        <f t="shared" si="119"/>
        <v>143.44999999999999</v>
      </c>
      <c r="AA677" s="17"/>
      <c r="AB677" s="17"/>
    </row>
    <row r="678" spans="1:28" ht="14.25" customHeight="1">
      <c r="A678" s="5"/>
      <c r="B678" s="72" t="s">
        <v>758</v>
      </c>
      <c r="C678" s="45" t="s">
        <v>744</v>
      </c>
      <c r="D678" s="42">
        <v>140</v>
      </c>
      <c r="E678" s="42">
        <v>150</v>
      </c>
      <c r="F678" s="42">
        <v>150.1</v>
      </c>
      <c r="G678" s="42" t="s">
        <v>14</v>
      </c>
      <c r="H678" s="97" t="s">
        <v>37</v>
      </c>
      <c r="I678" s="42"/>
      <c r="J678" s="42"/>
      <c r="K678" s="42">
        <f t="shared" si="120"/>
        <v>0</v>
      </c>
      <c r="L678" s="1"/>
      <c r="M678" s="19"/>
      <c r="N678" s="19"/>
      <c r="O678" s="19"/>
      <c r="P678" s="17">
        <f t="shared" si="121"/>
        <v>0</v>
      </c>
      <c r="Q678" s="17" t="str">
        <f t="shared" si="122"/>
        <v/>
      </c>
      <c r="R678" s="17">
        <f t="shared" si="123"/>
        <v>0</v>
      </c>
      <c r="S678" s="17">
        <f t="shared" si="124"/>
        <v>0</v>
      </c>
      <c r="T678" s="17">
        <f t="shared" si="125"/>
        <v>0</v>
      </c>
      <c r="U678" s="33">
        <v>60.421999999999997</v>
      </c>
      <c r="V678" s="34">
        <f t="shared" si="117"/>
        <v>57.400899999999993</v>
      </c>
      <c r="W678" s="17">
        <v>150</v>
      </c>
      <c r="X678" s="34">
        <f t="shared" si="118"/>
        <v>142.5</v>
      </c>
      <c r="Y678" s="17">
        <v>158</v>
      </c>
      <c r="Z678" s="17">
        <f t="shared" si="119"/>
        <v>150.1</v>
      </c>
      <c r="AA678" s="17"/>
      <c r="AB678" s="17"/>
    </row>
    <row r="679" spans="1:28" ht="14.25" customHeight="1">
      <c r="A679" s="5"/>
      <c r="B679" s="78" t="s">
        <v>675</v>
      </c>
      <c r="C679" s="67"/>
      <c r="D679" s="42">
        <v>45</v>
      </c>
      <c r="E679" s="42">
        <v>48</v>
      </c>
      <c r="F679" s="42">
        <v>51</v>
      </c>
      <c r="G679" s="42" t="s">
        <v>366</v>
      </c>
      <c r="H679" s="97" t="s">
        <v>37</v>
      </c>
      <c r="I679" s="42"/>
      <c r="J679" s="42"/>
      <c r="K679" s="42">
        <f t="shared" si="120"/>
        <v>0</v>
      </c>
      <c r="L679" s="1"/>
      <c r="M679" s="19"/>
      <c r="N679" s="19"/>
      <c r="O679" s="19"/>
      <c r="P679" s="17">
        <f t="shared" si="121"/>
        <v>0</v>
      </c>
      <c r="Q679" s="17" t="str">
        <f t="shared" si="122"/>
        <v/>
      </c>
      <c r="R679" s="17">
        <f t="shared" si="123"/>
        <v>0</v>
      </c>
      <c r="S679" s="17">
        <f t="shared" si="124"/>
        <v>0</v>
      </c>
      <c r="T679" s="17">
        <f t="shared" si="125"/>
        <v>0</v>
      </c>
      <c r="U679" s="33">
        <v>60.427</v>
      </c>
      <c r="V679" s="34">
        <f t="shared" si="117"/>
        <v>57.405649999999994</v>
      </c>
      <c r="W679" s="17">
        <v>48</v>
      </c>
      <c r="X679" s="34">
        <f t="shared" si="118"/>
        <v>45.599999999999994</v>
      </c>
      <c r="Y679" s="17">
        <v>51</v>
      </c>
      <c r="Z679" s="17">
        <f t="shared" si="119"/>
        <v>48.449999999999996</v>
      </c>
      <c r="AA679" s="17"/>
      <c r="AB679" s="17"/>
    </row>
    <row r="680" spans="1:28" ht="14.25" customHeight="1">
      <c r="A680" s="5"/>
      <c r="B680" s="49" t="s">
        <v>194</v>
      </c>
      <c r="C680" s="63"/>
      <c r="D680" s="42">
        <v>316</v>
      </c>
      <c r="E680" s="42">
        <v>338</v>
      </c>
      <c r="F680" s="42">
        <v>338.2</v>
      </c>
      <c r="G680" s="42" t="s">
        <v>14</v>
      </c>
      <c r="H680" s="97" t="s">
        <v>293</v>
      </c>
      <c r="I680" s="42"/>
      <c r="J680" s="42"/>
      <c r="K680" s="42">
        <f t="shared" si="120"/>
        <v>0</v>
      </c>
      <c r="L680" s="1"/>
      <c r="M680" s="19"/>
      <c r="N680" s="19"/>
      <c r="O680" s="19"/>
      <c r="P680" s="17">
        <f t="shared" si="121"/>
        <v>0</v>
      </c>
      <c r="Q680" s="17" t="str">
        <f t="shared" si="122"/>
        <v/>
      </c>
      <c r="R680" s="17">
        <f t="shared" si="123"/>
        <v>0</v>
      </c>
      <c r="S680" s="17">
        <f t="shared" si="124"/>
        <v>0</v>
      </c>
      <c r="T680" s="17">
        <f t="shared" si="125"/>
        <v>0</v>
      </c>
      <c r="U680" s="33">
        <v>60.42</v>
      </c>
      <c r="V680" s="34">
        <f t="shared" si="117"/>
        <v>57.399000000000001</v>
      </c>
      <c r="W680" s="17">
        <v>338</v>
      </c>
      <c r="X680" s="34">
        <f t="shared" si="118"/>
        <v>321.09999999999997</v>
      </c>
      <c r="Y680" s="17">
        <v>356</v>
      </c>
      <c r="Z680" s="17">
        <f t="shared" si="119"/>
        <v>338.2</v>
      </c>
      <c r="AA680" s="17"/>
      <c r="AB680" s="17"/>
    </row>
    <row r="681" spans="1:28" ht="14.25" customHeight="1">
      <c r="A681" s="5"/>
      <c r="B681" s="49" t="s">
        <v>196</v>
      </c>
      <c r="C681" s="63"/>
      <c r="D681" s="42">
        <v>1215</v>
      </c>
      <c r="E681" s="42">
        <v>1300</v>
      </c>
      <c r="F681" s="42">
        <v>1370</v>
      </c>
      <c r="G681" s="42" t="s">
        <v>14</v>
      </c>
      <c r="H681" s="97" t="s">
        <v>293</v>
      </c>
      <c r="I681" s="42"/>
      <c r="J681" s="42"/>
      <c r="K681" s="42">
        <f t="shared" si="120"/>
        <v>0</v>
      </c>
      <c r="L681" s="1"/>
      <c r="M681" s="19"/>
      <c r="N681" s="19"/>
      <c r="O681" s="19"/>
      <c r="P681" s="17">
        <f t="shared" si="121"/>
        <v>0</v>
      </c>
      <c r="Q681" s="17" t="str">
        <f t="shared" si="122"/>
        <v/>
      </c>
      <c r="R681" s="17">
        <f t="shared" si="123"/>
        <v>0</v>
      </c>
      <c r="S681" s="17">
        <f t="shared" si="124"/>
        <v>0</v>
      </c>
      <c r="T681" s="17">
        <f t="shared" si="125"/>
        <v>0</v>
      </c>
      <c r="U681" s="33">
        <v>60.414999999999999</v>
      </c>
      <c r="V681" s="34">
        <f t="shared" si="117"/>
        <v>57.39425</v>
      </c>
      <c r="W681" s="17">
        <v>1300</v>
      </c>
      <c r="X681" s="34">
        <f t="shared" si="118"/>
        <v>1235</v>
      </c>
      <c r="Y681" s="17">
        <v>1370</v>
      </c>
      <c r="Z681" s="17">
        <f t="shared" si="119"/>
        <v>1301.5</v>
      </c>
      <c r="AA681" s="17"/>
      <c r="AB681" s="17"/>
    </row>
    <row r="682" spans="1:28" ht="14.25" customHeight="1">
      <c r="A682" s="5"/>
      <c r="B682" s="77" t="s">
        <v>195</v>
      </c>
      <c r="C682" s="66"/>
      <c r="D682" s="42">
        <v>668</v>
      </c>
      <c r="E682" s="42">
        <v>715</v>
      </c>
      <c r="F682" s="42">
        <v>716.3</v>
      </c>
      <c r="G682" s="42" t="s">
        <v>14</v>
      </c>
      <c r="H682" s="97" t="s">
        <v>293</v>
      </c>
      <c r="I682" s="42"/>
      <c r="J682" s="42"/>
      <c r="K682" s="42">
        <f t="shared" si="120"/>
        <v>0</v>
      </c>
      <c r="L682" s="1"/>
      <c r="M682" s="19"/>
      <c r="N682" s="19"/>
      <c r="O682" s="19"/>
      <c r="P682" s="17">
        <f t="shared" si="121"/>
        <v>0</v>
      </c>
      <c r="Q682" s="17" t="str">
        <f t="shared" si="122"/>
        <v/>
      </c>
      <c r="R682" s="17">
        <f t="shared" si="123"/>
        <v>0</v>
      </c>
      <c r="S682" s="17">
        <f t="shared" si="124"/>
        <v>0</v>
      </c>
      <c r="T682" s="17">
        <f t="shared" si="125"/>
        <v>0</v>
      </c>
      <c r="U682" s="33">
        <v>60.423999999999999</v>
      </c>
      <c r="V682" s="34">
        <f t="shared" si="117"/>
        <v>57.402799999999999</v>
      </c>
      <c r="W682" s="17">
        <v>715</v>
      </c>
      <c r="X682" s="34">
        <f t="shared" si="118"/>
        <v>679.25</v>
      </c>
      <c r="Y682" s="17">
        <v>754</v>
      </c>
      <c r="Z682" s="17">
        <f t="shared" si="119"/>
        <v>716.3</v>
      </c>
      <c r="AA682" s="17"/>
      <c r="AB682" s="17"/>
    </row>
    <row r="683" spans="1:28" ht="14.25" customHeight="1">
      <c r="A683" s="5"/>
      <c r="B683" s="72" t="s">
        <v>1001</v>
      </c>
      <c r="C683" s="45" t="s">
        <v>744</v>
      </c>
      <c r="D683" s="42">
        <v>6075</v>
      </c>
      <c r="E683" s="42">
        <v>6500</v>
      </c>
      <c r="F683" s="42">
        <v>6875</v>
      </c>
      <c r="G683" s="42" t="s">
        <v>359</v>
      </c>
      <c r="H683" s="97" t="s">
        <v>37</v>
      </c>
      <c r="I683" s="42"/>
      <c r="J683" s="42"/>
      <c r="K683" s="42">
        <f t="shared" si="120"/>
        <v>0</v>
      </c>
      <c r="L683" s="1"/>
      <c r="M683" s="19"/>
      <c r="N683" s="19"/>
      <c r="O683" s="19"/>
      <c r="P683" s="17">
        <f t="shared" si="121"/>
        <v>0</v>
      </c>
      <c r="Q683" s="17" t="str">
        <f t="shared" si="122"/>
        <v/>
      </c>
      <c r="R683" s="17">
        <f t="shared" si="123"/>
        <v>0</v>
      </c>
      <c r="S683" s="17">
        <f t="shared" si="124"/>
        <v>0</v>
      </c>
      <c r="T683" s="17">
        <f t="shared" si="125"/>
        <v>0</v>
      </c>
      <c r="U683" s="33">
        <v>60.438000000000002</v>
      </c>
      <c r="V683" s="34">
        <f t="shared" si="117"/>
        <v>57.4161</v>
      </c>
      <c r="W683" s="17">
        <v>6500</v>
      </c>
      <c r="X683" s="34">
        <f t="shared" si="118"/>
        <v>6175</v>
      </c>
      <c r="Y683" s="17">
        <v>6875</v>
      </c>
      <c r="Z683" s="17">
        <f t="shared" si="119"/>
        <v>6531.25</v>
      </c>
      <c r="AA683" s="17"/>
      <c r="AB683" s="17"/>
    </row>
    <row r="684" spans="1:28" ht="14.25" customHeight="1">
      <c r="A684" s="5"/>
      <c r="B684" s="49" t="s">
        <v>1002</v>
      </c>
      <c r="C684" s="67"/>
      <c r="D684" s="42">
        <v>5040</v>
      </c>
      <c r="E684" s="42">
        <v>5418</v>
      </c>
      <c r="F684" s="42">
        <v>5754</v>
      </c>
      <c r="G684" s="42" t="s">
        <v>359</v>
      </c>
      <c r="H684" s="97" t="s">
        <v>37</v>
      </c>
      <c r="I684" s="42"/>
      <c r="J684" s="42"/>
      <c r="K684" s="42">
        <f t="shared" si="120"/>
        <v>0</v>
      </c>
      <c r="L684" s="1"/>
      <c r="M684" s="19"/>
      <c r="N684" s="19"/>
      <c r="O684" s="19"/>
      <c r="P684" s="17">
        <f t="shared" si="121"/>
        <v>0</v>
      </c>
      <c r="Q684" s="17" t="str">
        <f t="shared" si="122"/>
        <v/>
      </c>
      <c r="R684" s="17">
        <f t="shared" si="123"/>
        <v>0</v>
      </c>
      <c r="S684" s="17">
        <f t="shared" si="124"/>
        <v>0</v>
      </c>
      <c r="T684" s="17">
        <f t="shared" si="125"/>
        <v>0</v>
      </c>
      <c r="U684" s="33">
        <v>60.06</v>
      </c>
      <c r="V684" s="34">
        <f t="shared" si="117"/>
        <v>57.057000000000002</v>
      </c>
      <c r="W684" s="17">
        <v>5418</v>
      </c>
      <c r="X684" s="34">
        <f t="shared" si="118"/>
        <v>5147.0999999999995</v>
      </c>
      <c r="Y684" s="17">
        <v>5754</v>
      </c>
      <c r="Z684" s="17">
        <f t="shared" si="119"/>
        <v>5466.3</v>
      </c>
      <c r="AA684" s="17"/>
      <c r="AB684" s="17"/>
    </row>
    <row r="685" spans="1:28" ht="14.25" customHeight="1">
      <c r="A685" s="5"/>
      <c r="B685" s="49" t="s">
        <v>676</v>
      </c>
      <c r="C685" s="63"/>
      <c r="D685" s="42">
        <v>345</v>
      </c>
      <c r="E685" s="42">
        <v>369</v>
      </c>
      <c r="F685" s="42">
        <v>390</v>
      </c>
      <c r="G685" s="42" t="s">
        <v>366</v>
      </c>
      <c r="H685" s="97" t="s">
        <v>529</v>
      </c>
      <c r="I685" s="42"/>
      <c r="J685" s="42"/>
      <c r="K685" s="42">
        <f t="shared" si="120"/>
        <v>0</v>
      </c>
      <c r="L685" s="1"/>
      <c r="M685" s="19"/>
      <c r="N685" s="19"/>
      <c r="O685" s="19"/>
      <c r="P685" s="17">
        <f t="shared" si="121"/>
        <v>0</v>
      </c>
      <c r="Q685" s="17" t="str">
        <f t="shared" si="122"/>
        <v/>
      </c>
      <c r="R685" s="17">
        <f t="shared" si="123"/>
        <v>0</v>
      </c>
      <c r="S685" s="17">
        <f t="shared" si="124"/>
        <v>0</v>
      </c>
      <c r="T685" s="17">
        <f t="shared" si="125"/>
        <v>0</v>
      </c>
      <c r="U685" s="33">
        <v>60.445</v>
      </c>
      <c r="V685" s="34">
        <f t="shared" si="117"/>
        <v>57.422750000000001</v>
      </c>
      <c r="W685" s="17">
        <v>369</v>
      </c>
      <c r="X685" s="34">
        <f t="shared" si="118"/>
        <v>350.55</v>
      </c>
      <c r="Y685" s="17">
        <v>390</v>
      </c>
      <c r="Z685" s="17">
        <f t="shared" si="119"/>
        <v>370.5</v>
      </c>
      <c r="AA685" s="17"/>
      <c r="AB685" s="17"/>
    </row>
    <row r="686" spans="1:28" ht="14.25" customHeight="1">
      <c r="A686" s="5"/>
      <c r="B686" s="49" t="s">
        <v>528</v>
      </c>
      <c r="C686" s="63"/>
      <c r="D686" s="42">
        <v>31</v>
      </c>
      <c r="E686" s="42">
        <v>37</v>
      </c>
      <c r="F686" s="42">
        <v>41</v>
      </c>
      <c r="G686" s="42" t="s">
        <v>366</v>
      </c>
      <c r="H686" s="97" t="s">
        <v>529</v>
      </c>
      <c r="I686" s="42"/>
      <c r="J686" s="42"/>
      <c r="K686" s="42">
        <f t="shared" si="120"/>
        <v>0</v>
      </c>
      <c r="L686" s="1"/>
      <c r="M686" s="19"/>
      <c r="N686" s="19"/>
      <c r="O686" s="19"/>
      <c r="P686" s="17">
        <f t="shared" si="121"/>
        <v>0</v>
      </c>
      <c r="Q686" s="17" t="str">
        <f t="shared" si="122"/>
        <v/>
      </c>
      <c r="R686" s="17">
        <f t="shared" si="123"/>
        <v>0</v>
      </c>
      <c r="S686" s="17">
        <f t="shared" si="124"/>
        <v>0</v>
      </c>
      <c r="T686" s="17">
        <f t="shared" si="125"/>
        <v>0</v>
      </c>
      <c r="U686" s="33">
        <v>60.454000000000001</v>
      </c>
      <c r="V686" s="34">
        <f t="shared" si="117"/>
        <v>57.4313</v>
      </c>
      <c r="W686" s="17">
        <v>37</v>
      </c>
      <c r="X686" s="34">
        <f t="shared" si="118"/>
        <v>35.15</v>
      </c>
      <c r="Y686" s="17">
        <v>41</v>
      </c>
      <c r="Z686" s="17">
        <f t="shared" si="119"/>
        <v>38.949999999999996</v>
      </c>
      <c r="AA686" s="17"/>
      <c r="AB686" s="17"/>
    </row>
    <row r="687" spans="1:28" ht="14.25" customHeight="1">
      <c r="A687" s="5"/>
      <c r="B687" s="71" t="s">
        <v>677</v>
      </c>
      <c r="C687" s="58"/>
      <c r="D687" s="24"/>
      <c r="E687" s="24"/>
      <c r="F687" s="24" t="s">
        <v>851</v>
      </c>
      <c r="G687" s="24"/>
      <c r="H687" s="95"/>
      <c r="I687" s="37"/>
      <c r="J687" s="24"/>
      <c r="K687" s="24"/>
      <c r="L687" s="1"/>
      <c r="M687" s="19"/>
      <c r="N687" s="19"/>
      <c r="O687" s="19"/>
      <c r="P687" s="17">
        <f t="shared" si="121"/>
        <v>0</v>
      </c>
      <c r="Q687" s="17" t="str">
        <f t="shared" si="122"/>
        <v/>
      </c>
      <c r="R687" s="17">
        <f t="shared" si="123"/>
        <v>0</v>
      </c>
      <c r="S687" s="17">
        <f t="shared" si="124"/>
        <v>0</v>
      </c>
      <c r="T687" s="17">
        <f t="shared" si="125"/>
        <v>0</v>
      </c>
      <c r="U687" s="33"/>
      <c r="V687" s="34">
        <f t="shared" si="117"/>
        <v>0</v>
      </c>
      <c r="W687" s="17"/>
      <c r="X687" s="34">
        <f t="shared" si="118"/>
        <v>0</v>
      </c>
      <c r="Y687" s="17"/>
      <c r="Z687" s="17">
        <f t="shared" si="119"/>
        <v>0</v>
      </c>
      <c r="AA687" s="17"/>
      <c r="AB687" s="17"/>
    </row>
    <row r="688" spans="1:28" ht="14.25" customHeight="1">
      <c r="A688" s="5"/>
      <c r="B688" s="49" t="s">
        <v>481</v>
      </c>
      <c r="C688" s="63"/>
      <c r="D688" s="42">
        <v>199</v>
      </c>
      <c r="E688" s="42">
        <v>212</v>
      </c>
      <c r="F688" s="42">
        <v>214.7</v>
      </c>
      <c r="G688" s="42" t="s">
        <v>14</v>
      </c>
      <c r="H688" s="97" t="s">
        <v>512</v>
      </c>
      <c r="I688" s="42"/>
      <c r="J688" s="42"/>
      <c r="K688" s="42">
        <f t="shared" si="120"/>
        <v>0</v>
      </c>
      <c r="L688" s="1"/>
      <c r="M688" s="19"/>
      <c r="N688" s="19"/>
      <c r="O688" s="19"/>
      <c r="P688" s="17">
        <f t="shared" si="121"/>
        <v>0</v>
      </c>
      <c r="Q688" s="17" t="str">
        <f t="shared" si="122"/>
        <v/>
      </c>
      <c r="R688" s="17">
        <f t="shared" si="123"/>
        <v>0</v>
      </c>
      <c r="S688" s="17">
        <f t="shared" si="124"/>
        <v>0</v>
      </c>
      <c r="T688" s="17">
        <f t="shared" si="125"/>
        <v>0</v>
      </c>
      <c r="U688" s="33">
        <v>60.110999999999997</v>
      </c>
      <c r="V688" s="34">
        <f t="shared" ref="V688:V751" si="126">U688*0.95</f>
        <v>57.105449999999998</v>
      </c>
      <c r="W688" s="17">
        <v>212</v>
      </c>
      <c r="X688" s="34">
        <f t="shared" ref="X688:X751" si="127">W688*0.95</f>
        <v>201.39999999999998</v>
      </c>
      <c r="Y688" s="17">
        <v>226</v>
      </c>
      <c r="Z688" s="17">
        <f t="shared" ref="Z688:Z751" si="128">Y688*0.95</f>
        <v>214.7</v>
      </c>
      <c r="AA688" s="17"/>
      <c r="AB688" s="17"/>
    </row>
    <row r="689" spans="1:28" ht="14.25" customHeight="1">
      <c r="A689" s="5"/>
      <c r="B689" s="49" t="s">
        <v>568</v>
      </c>
      <c r="C689" s="63"/>
      <c r="D689" s="42">
        <v>106</v>
      </c>
      <c r="E689" s="42">
        <v>119</v>
      </c>
      <c r="F689" s="42">
        <v>126</v>
      </c>
      <c r="G689" s="42" t="s">
        <v>541</v>
      </c>
      <c r="H689" s="97" t="s">
        <v>512</v>
      </c>
      <c r="I689" s="42"/>
      <c r="J689" s="42"/>
      <c r="K689" s="42">
        <f t="shared" si="120"/>
        <v>0</v>
      </c>
      <c r="L689" s="1"/>
      <c r="M689" s="19"/>
      <c r="N689" s="19"/>
      <c r="O689" s="19"/>
      <c r="P689" s="17">
        <f t="shared" si="121"/>
        <v>0</v>
      </c>
      <c r="Q689" s="17" t="str">
        <f t="shared" si="122"/>
        <v/>
      </c>
      <c r="R689" s="17">
        <f t="shared" si="123"/>
        <v>0</v>
      </c>
      <c r="S689" s="17">
        <f t="shared" si="124"/>
        <v>0</v>
      </c>
      <c r="T689" s="17">
        <f t="shared" si="125"/>
        <v>0</v>
      </c>
      <c r="U689" s="33">
        <v>60.103400000000001</v>
      </c>
      <c r="V689" s="34">
        <f t="shared" si="126"/>
        <v>57.098230000000001</v>
      </c>
      <c r="W689" s="17">
        <v>119</v>
      </c>
      <c r="X689" s="34">
        <f t="shared" si="127"/>
        <v>113.05</v>
      </c>
      <c r="Y689" s="17">
        <v>126</v>
      </c>
      <c r="Z689" s="17">
        <f t="shared" si="128"/>
        <v>119.69999999999999</v>
      </c>
      <c r="AA689" s="17"/>
      <c r="AB689" s="17"/>
    </row>
    <row r="690" spans="1:28" ht="14.25" customHeight="1">
      <c r="A690" s="5"/>
      <c r="B690" s="49" t="s">
        <v>483</v>
      </c>
      <c r="C690" s="63"/>
      <c r="D690" s="42">
        <v>98</v>
      </c>
      <c r="E690" s="42">
        <v>105</v>
      </c>
      <c r="F690" s="42">
        <v>106.39999999999999</v>
      </c>
      <c r="G690" s="42" t="s">
        <v>14</v>
      </c>
      <c r="H690" s="97" t="s">
        <v>512</v>
      </c>
      <c r="I690" s="42"/>
      <c r="J690" s="42"/>
      <c r="K690" s="42">
        <f t="shared" ref="K690:K752" si="129">IF($R$5&gt;30000,D690*J690,IF(AND($S$5&gt;15000),E690*J690,F690*J690))</f>
        <v>0</v>
      </c>
      <c r="L690" s="1"/>
      <c r="M690" s="19"/>
      <c r="N690" s="19"/>
      <c r="O690" s="19"/>
      <c r="P690" s="17">
        <f t="shared" ref="P690:P753" si="130">J690*M690</f>
        <v>0</v>
      </c>
      <c r="Q690" s="17" t="str">
        <f t="shared" ref="Q690:Q753" si="131">IF(I690&gt;1.01,J690/I690*0.21,"")</f>
        <v/>
      </c>
      <c r="R690" s="17">
        <f t="shared" ref="R690:R753" si="132">J690*D690</f>
        <v>0</v>
      </c>
      <c r="S690" s="17">
        <f t="shared" ref="S690:S753" si="133">J690*E690</f>
        <v>0</v>
      </c>
      <c r="T690" s="17">
        <f t="shared" ref="T690:T753" si="134">Y690*J690</f>
        <v>0</v>
      </c>
      <c r="U690" s="33">
        <v>60.11</v>
      </c>
      <c r="V690" s="34">
        <f t="shared" si="126"/>
        <v>57.104499999999994</v>
      </c>
      <c r="W690" s="17">
        <v>105</v>
      </c>
      <c r="X690" s="34">
        <f t="shared" si="127"/>
        <v>99.75</v>
      </c>
      <c r="Y690" s="17">
        <v>112</v>
      </c>
      <c r="Z690" s="17">
        <f t="shared" si="128"/>
        <v>106.39999999999999</v>
      </c>
      <c r="AA690" s="17"/>
      <c r="AB690" s="17"/>
    </row>
    <row r="691" spans="1:28" ht="14.25" customHeight="1">
      <c r="A691" s="5"/>
      <c r="B691" s="49" t="s">
        <v>482</v>
      </c>
      <c r="C691" s="63"/>
      <c r="D691" s="42">
        <v>94</v>
      </c>
      <c r="E691" s="42">
        <v>100</v>
      </c>
      <c r="F691" s="42">
        <v>100.69999999999999</v>
      </c>
      <c r="G691" s="42" t="s">
        <v>14</v>
      </c>
      <c r="H691" s="97" t="s">
        <v>512</v>
      </c>
      <c r="I691" s="42"/>
      <c r="J691" s="42"/>
      <c r="K691" s="42">
        <f t="shared" si="129"/>
        <v>0</v>
      </c>
      <c r="L691" s="1"/>
      <c r="M691" s="19"/>
      <c r="N691" s="19"/>
      <c r="O691" s="19"/>
      <c r="P691" s="17">
        <f t="shared" si="130"/>
        <v>0</v>
      </c>
      <c r="Q691" s="17" t="str">
        <f t="shared" si="131"/>
        <v/>
      </c>
      <c r="R691" s="17">
        <f t="shared" si="132"/>
        <v>0</v>
      </c>
      <c r="S691" s="17">
        <f t="shared" si="133"/>
        <v>0</v>
      </c>
      <c r="T691" s="17">
        <f t="shared" si="134"/>
        <v>0</v>
      </c>
      <c r="U691" s="33">
        <v>60.110500000000002</v>
      </c>
      <c r="V691" s="34">
        <f t="shared" si="126"/>
        <v>57.104974999999996</v>
      </c>
      <c r="W691" s="17">
        <v>100</v>
      </c>
      <c r="X691" s="34">
        <f t="shared" si="127"/>
        <v>95</v>
      </c>
      <c r="Y691" s="17">
        <v>106</v>
      </c>
      <c r="Z691" s="17">
        <f t="shared" si="128"/>
        <v>100.69999999999999</v>
      </c>
      <c r="AA691" s="17"/>
      <c r="AB691" s="17"/>
    </row>
    <row r="692" spans="1:28" ht="14.25" customHeight="1">
      <c r="A692" s="5"/>
      <c r="B692" s="49" t="s">
        <v>569</v>
      </c>
      <c r="C692" s="63"/>
      <c r="D692" s="42">
        <v>67</v>
      </c>
      <c r="E692" s="42">
        <v>75</v>
      </c>
      <c r="F692" s="42">
        <v>80</v>
      </c>
      <c r="G692" s="42" t="s">
        <v>14</v>
      </c>
      <c r="H692" s="97" t="s">
        <v>512</v>
      </c>
      <c r="I692" s="42"/>
      <c r="J692" s="42"/>
      <c r="K692" s="42">
        <f t="shared" si="129"/>
        <v>0</v>
      </c>
      <c r="L692" s="1"/>
      <c r="M692" s="19"/>
      <c r="N692" s="19"/>
      <c r="O692" s="19"/>
      <c r="P692" s="17">
        <f t="shared" si="130"/>
        <v>0</v>
      </c>
      <c r="Q692" s="17" t="str">
        <f t="shared" si="131"/>
        <v/>
      </c>
      <c r="R692" s="17">
        <f t="shared" si="132"/>
        <v>0</v>
      </c>
      <c r="S692" s="17">
        <f t="shared" si="133"/>
        <v>0</v>
      </c>
      <c r="T692" s="17">
        <f t="shared" si="134"/>
        <v>0</v>
      </c>
      <c r="U692" s="33">
        <v>60.110100000000003</v>
      </c>
      <c r="V692" s="34">
        <f t="shared" si="126"/>
        <v>57.104595000000003</v>
      </c>
      <c r="W692" s="17">
        <v>75</v>
      </c>
      <c r="X692" s="34">
        <f t="shared" si="127"/>
        <v>71.25</v>
      </c>
      <c r="Y692" s="17">
        <v>80</v>
      </c>
      <c r="Z692" s="17">
        <f t="shared" si="128"/>
        <v>76</v>
      </c>
      <c r="AA692" s="17"/>
      <c r="AB692" s="17"/>
    </row>
    <row r="693" spans="1:28" ht="14.25" customHeight="1">
      <c r="A693" s="5"/>
      <c r="B693" s="49" t="s">
        <v>572</v>
      </c>
      <c r="C693" s="63"/>
      <c r="D693" s="42">
        <v>98</v>
      </c>
      <c r="E693" s="42">
        <v>110</v>
      </c>
      <c r="F693" s="42">
        <v>117</v>
      </c>
      <c r="G693" s="42" t="s">
        <v>14</v>
      </c>
      <c r="H693" s="97" t="s">
        <v>512</v>
      </c>
      <c r="I693" s="42"/>
      <c r="J693" s="42"/>
      <c r="K693" s="42">
        <f t="shared" si="129"/>
        <v>0</v>
      </c>
      <c r="L693" s="1"/>
      <c r="M693" s="19"/>
      <c r="N693" s="19"/>
      <c r="O693" s="19"/>
      <c r="P693" s="17">
        <f t="shared" si="130"/>
        <v>0</v>
      </c>
      <c r="Q693" s="17" t="str">
        <f t="shared" si="131"/>
        <v/>
      </c>
      <c r="R693" s="17">
        <f t="shared" si="132"/>
        <v>0</v>
      </c>
      <c r="S693" s="17">
        <f t="shared" si="133"/>
        <v>0</v>
      </c>
      <c r="T693" s="17">
        <f t="shared" si="134"/>
        <v>0</v>
      </c>
      <c r="U693" s="33">
        <v>60.111199999999997</v>
      </c>
      <c r="V693" s="34">
        <f t="shared" si="126"/>
        <v>57.105639999999994</v>
      </c>
      <c r="W693" s="17">
        <v>110</v>
      </c>
      <c r="X693" s="34">
        <f t="shared" si="127"/>
        <v>104.5</v>
      </c>
      <c r="Y693" s="17">
        <v>117</v>
      </c>
      <c r="Z693" s="17">
        <f t="shared" si="128"/>
        <v>111.14999999999999</v>
      </c>
      <c r="AA693" s="17"/>
      <c r="AB693" s="17"/>
    </row>
    <row r="694" spans="1:28" ht="14.25" customHeight="1">
      <c r="A694" s="5"/>
      <c r="B694" s="49" t="s">
        <v>566</v>
      </c>
      <c r="C694" s="63"/>
      <c r="D694" s="42">
        <v>165</v>
      </c>
      <c r="E694" s="42">
        <v>185</v>
      </c>
      <c r="F694" s="42">
        <v>196</v>
      </c>
      <c r="G694" s="42" t="s">
        <v>14</v>
      </c>
      <c r="H694" s="97" t="s">
        <v>512</v>
      </c>
      <c r="I694" s="42"/>
      <c r="J694" s="42"/>
      <c r="K694" s="42">
        <f t="shared" si="129"/>
        <v>0</v>
      </c>
      <c r="L694" s="1"/>
      <c r="M694" s="19"/>
      <c r="N694" s="19"/>
      <c r="O694" s="19"/>
      <c r="P694" s="17">
        <f t="shared" si="130"/>
        <v>0</v>
      </c>
      <c r="Q694" s="17" t="str">
        <f t="shared" si="131"/>
        <v/>
      </c>
      <c r="R694" s="17">
        <f t="shared" si="132"/>
        <v>0</v>
      </c>
      <c r="S694" s="17">
        <f t="shared" si="133"/>
        <v>0</v>
      </c>
      <c r="T694" s="17">
        <f t="shared" si="134"/>
        <v>0</v>
      </c>
      <c r="U694" s="33">
        <v>60.103200000000001</v>
      </c>
      <c r="V694" s="34">
        <f t="shared" si="126"/>
        <v>57.098039999999997</v>
      </c>
      <c r="W694" s="17">
        <v>185</v>
      </c>
      <c r="X694" s="34">
        <f t="shared" si="127"/>
        <v>175.75</v>
      </c>
      <c r="Y694" s="17">
        <v>196</v>
      </c>
      <c r="Z694" s="17">
        <f t="shared" si="128"/>
        <v>186.2</v>
      </c>
      <c r="AA694" s="17"/>
      <c r="AB694" s="17"/>
    </row>
    <row r="695" spans="1:28" ht="14.25" customHeight="1">
      <c r="A695" s="5"/>
      <c r="B695" s="49" t="s">
        <v>567</v>
      </c>
      <c r="C695" s="63"/>
      <c r="D695" s="42">
        <v>91</v>
      </c>
      <c r="E695" s="42">
        <v>98</v>
      </c>
      <c r="F695" s="42">
        <v>104</v>
      </c>
      <c r="G695" s="42" t="s">
        <v>14</v>
      </c>
      <c r="H695" s="97" t="s">
        <v>512</v>
      </c>
      <c r="I695" s="42"/>
      <c r="J695" s="42"/>
      <c r="K695" s="42">
        <f t="shared" si="129"/>
        <v>0</v>
      </c>
      <c r="L695" s="1"/>
      <c r="M695" s="19"/>
      <c r="N695" s="19"/>
      <c r="O695" s="19"/>
      <c r="P695" s="17">
        <f t="shared" si="130"/>
        <v>0</v>
      </c>
      <c r="Q695" s="17" t="str">
        <f t="shared" si="131"/>
        <v/>
      </c>
      <c r="R695" s="17">
        <f t="shared" si="132"/>
        <v>0</v>
      </c>
      <c r="S695" s="17">
        <f t="shared" si="133"/>
        <v>0</v>
      </c>
      <c r="T695" s="17">
        <f t="shared" si="134"/>
        <v>0</v>
      </c>
      <c r="U695" s="33">
        <v>60.103299999999997</v>
      </c>
      <c r="V695" s="34">
        <f t="shared" si="126"/>
        <v>57.098134999999992</v>
      </c>
      <c r="W695" s="17">
        <v>98</v>
      </c>
      <c r="X695" s="34">
        <f t="shared" si="127"/>
        <v>93.1</v>
      </c>
      <c r="Y695" s="17">
        <v>104</v>
      </c>
      <c r="Z695" s="17">
        <f t="shared" si="128"/>
        <v>98.8</v>
      </c>
      <c r="AA695" s="17"/>
      <c r="AB695" s="17"/>
    </row>
    <row r="696" spans="1:28" ht="14.25" customHeight="1">
      <c r="A696" s="5"/>
      <c r="B696" s="49" t="s">
        <v>484</v>
      </c>
      <c r="C696" s="63"/>
      <c r="D696" s="42">
        <v>123</v>
      </c>
      <c r="E696" s="42">
        <v>131</v>
      </c>
      <c r="F696" s="42">
        <v>139</v>
      </c>
      <c r="G696" s="42" t="s">
        <v>14</v>
      </c>
      <c r="H696" s="97" t="s">
        <v>512</v>
      </c>
      <c r="I696" s="42"/>
      <c r="J696" s="42"/>
      <c r="K696" s="42">
        <f t="shared" si="129"/>
        <v>0</v>
      </c>
      <c r="L696" s="1"/>
      <c r="M696" s="19"/>
      <c r="N696" s="19"/>
      <c r="O696" s="19"/>
      <c r="P696" s="17">
        <f t="shared" si="130"/>
        <v>0</v>
      </c>
      <c r="Q696" s="17" t="str">
        <f t="shared" si="131"/>
        <v/>
      </c>
      <c r="R696" s="17">
        <f t="shared" si="132"/>
        <v>0</v>
      </c>
      <c r="S696" s="17">
        <f t="shared" si="133"/>
        <v>0</v>
      </c>
      <c r="T696" s="17">
        <f t="shared" si="134"/>
        <v>0</v>
      </c>
      <c r="U696" s="33">
        <v>60.103099999999998</v>
      </c>
      <c r="V696" s="34">
        <f t="shared" si="126"/>
        <v>57.097944999999996</v>
      </c>
      <c r="W696" s="17">
        <v>131</v>
      </c>
      <c r="X696" s="34">
        <f t="shared" si="127"/>
        <v>124.44999999999999</v>
      </c>
      <c r="Y696" s="17">
        <v>139</v>
      </c>
      <c r="Z696" s="17">
        <f t="shared" si="128"/>
        <v>132.04999999999998</v>
      </c>
      <c r="AA696" s="17"/>
      <c r="AB696" s="17"/>
    </row>
    <row r="697" spans="1:28" ht="14.25" customHeight="1">
      <c r="A697" s="5"/>
      <c r="B697" s="49" t="s">
        <v>485</v>
      </c>
      <c r="C697" s="63"/>
      <c r="D697" s="42">
        <v>158</v>
      </c>
      <c r="E697" s="42">
        <v>169</v>
      </c>
      <c r="F697" s="42">
        <v>179</v>
      </c>
      <c r="G697" s="42" t="s">
        <v>14</v>
      </c>
      <c r="H697" s="97" t="s">
        <v>512</v>
      </c>
      <c r="I697" s="42"/>
      <c r="J697" s="42"/>
      <c r="K697" s="42">
        <f t="shared" si="129"/>
        <v>0</v>
      </c>
      <c r="L697" s="1"/>
      <c r="M697" s="19"/>
      <c r="N697" s="19"/>
      <c r="O697" s="19"/>
      <c r="P697" s="17">
        <f t="shared" si="130"/>
        <v>0</v>
      </c>
      <c r="Q697" s="17" t="str">
        <f t="shared" si="131"/>
        <v/>
      </c>
      <c r="R697" s="17">
        <f t="shared" si="132"/>
        <v>0</v>
      </c>
      <c r="S697" s="17">
        <f t="shared" si="133"/>
        <v>0</v>
      </c>
      <c r="T697" s="17">
        <f t="shared" si="134"/>
        <v>0</v>
      </c>
      <c r="U697" s="33">
        <v>60.112699999999997</v>
      </c>
      <c r="V697" s="34">
        <f t="shared" si="126"/>
        <v>57.107064999999992</v>
      </c>
      <c r="W697" s="17">
        <v>169</v>
      </c>
      <c r="X697" s="34">
        <f t="shared" si="127"/>
        <v>160.54999999999998</v>
      </c>
      <c r="Y697" s="17">
        <v>179</v>
      </c>
      <c r="Z697" s="17">
        <f t="shared" si="128"/>
        <v>170.04999999999998</v>
      </c>
      <c r="AA697" s="17"/>
      <c r="AB697" s="17"/>
    </row>
    <row r="698" spans="1:28" ht="14.25" customHeight="1">
      <c r="A698" s="5"/>
      <c r="B698" s="49" t="s">
        <v>573</v>
      </c>
      <c r="C698" s="63"/>
      <c r="D698" s="42">
        <v>141</v>
      </c>
      <c r="E698" s="42">
        <v>159</v>
      </c>
      <c r="F698" s="42">
        <v>169</v>
      </c>
      <c r="G698" s="42" t="s">
        <v>366</v>
      </c>
      <c r="H698" s="97" t="s">
        <v>512</v>
      </c>
      <c r="I698" s="42"/>
      <c r="J698" s="42"/>
      <c r="K698" s="42">
        <f t="shared" si="129"/>
        <v>0</v>
      </c>
      <c r="L698" s="1"/>
      <c r="M698" s="19"/>
      <c r="N698" s="19"/>
      <c r="O698" s="19"/>
      <c r="P698" s="17">
        <f t="shared" si="130"/>
        <v>0</v>
      </c>
      <c r="Q698" s="17" t="str">
        <f t="shared" si="131"/>
        <v/>
      </c>
      <c r="R698" s="17">
        <f t="shared" si="132"/>
        <v>0</v>
      </c>
      <c r="S698" s="17">
        <f t="shared" si="133"/>
        <v>0</v>
      </c>
      <c r="T698" s="17">
        <f t="shared" si="134"/>
        <v>0</v>
      </c>
      <c r="U698" s="33">
        <v>60.112900000000003</v>
      </c>
      <c r="V698" s="34">
        <f t="shared" si="126"/>
        <v>57.107255000000002</v>
      </c>
      <c r="W698" s="17">
        <v>159</v>
      </c>
      <c r="X698" s="34">
        <f t="shared" si="127"/>
        <v>151.04999999999998</v>
      </c>
      <c r="Y698" s="17">
        <v>169</v>
      </c>
      <c r="Z698" s="17">
        <f t="shared" si="128"/>
        <v>160.54999999999998</v>
      </c>
      <c r="AA698" s="17"/>
      <c r="AB698" s="17"/>
    </row>
    <row r="699" spans="1:28" ht="14.25" customHeight="1">
      <c r="A699" s="5"/>
      <c r="B699" s="49" t="s">
        <v>570</v>
      </c>
      <c r="C699" s="63"/>
      <c r="D699" s="42">
        <v>39</v>
      </c>
      <c r="E699" s="42">
        <v>44</v>
      </c>
      <c r="F699" s="42">
        <v>46</v>
      </c>
      <c r="G699" s="42" t="s">
        <v>366</v>
      </c>
      <c r="H699" s="97" t="s">
        <v>512</v>
      </c>
      <c r="I699" s="42"/>
      <c r="J699" s="42"/>
      <c r="K699" s="42">
        <f t="shared" si="129"/>
        <v>0</v>
      </c>
      <c r="L699" s="1"/>
      <c r="M699" s="19"/>
      <c r="N699" s="19"/>
      <c r="O699" s="19"/>
      <c r="P699" s="17">
        <f t="shared" si="130"/>
        <v>0</v>
      </c>
      <c r="Q699" s="17" t="str">
        <f t="shared" si="131"/>
        <v/>
      </c>
      <c r="R699" s="17">
        <f t="shared" si="132"/>
        <v>0</v>
      </c>
      <c r="S699" s="17">
        <f t="shared" si="133"/>
        <v>0</v>
      </c>
      <c r="T699" s="17">
        <f t="shared" si="134"/>
        <v>0</v>
      </c>
      <c r="U699" s="33">
        <v>60.112499999999997</v>
      </c>
      <c r="V699" s="34">
        <f t="shared" si="126"/>
        <v>57.106874999999995</v>
      </c>
      <c r="W699" s="17">
        <v>44</v>
      </c>
      <c r="X699" s="34">
        <f t="shared" si="127"/>
        <v>41.8</v>
      </c>
      <c r="Y699" s="17">
        <v>46</v>
      </c>
      <c r="Z699" s="17">
        <f t="shared" si="128"/>
        <v>43.699999999999996</v>
      </c>
      <c r="AA699" s="17"/>
      <c r="AB699" s="17"/>
    </row>
    <row r="700" spans="1:28" ht="14.25" customHeight="1">
      <c r="A700" s="5"/>
      <c r="B700" s="49" t="s">
        <v>487</v>
      </c>
      <c r="C700" s="63"/>
      <c r="D700" s="42">
        <v>106</v>
      </c>
      <c r="E700" s="42">
        <v>112</v>
      </c>
      <c r="F700" s="42">
        <v>119</v>
      </c>
      <c r="G700" s="42" t="s">
        <v>14</v>
      </c>
      <c r="H700" s="97" t="s">
        <v>512</v>
      </c>
      <c r="I700" s="42"/>
      <c r="J700" s="42"/>
      <c r="K700" s="42">
        <f t="shared" si="129"/>
        <v>0</v>
      </c>
      <c r="L700" s="1"/>
      <c r="M700" s="19"/>
      <c r="N700" s="19"/>
      <c r="O700" s="19"/>
      <c r="P700" s="17">
        <f t="shared" si="130"/>
        <v>0</v>
      </c>
      <c r="Q700" s="17" t="str">
        <f t="shared" si="131"/>
        <v/>
      </c>
      <c r="R700" s="17">
        <f t="shared" si="132"/>
        <v>0</v>
      </c>
      <c r="S700" s="17">
        <f t="shared" si="133"/>
        <v>0</v>
      </c>
      <c r="T700" s="17">
        <f t="shared" si="134"/>
        <v>0</v>
      </c>
      <c r="U700" s="33">
        <v>60.111600000000003</v>
      </c>
      <c r="V700" s="34">
        <f t="shared" si="126"/>
        <v>57.106020000000001</v>
      </c>
      <c r="W700" s="17">
        <v>112</v>
      </c>
      <c r="X700" s="34">
        <f t="shared" si="127"/>
        <v>106.39999999999999</v>
      </c>
      <c r="Y700" s="17">
        <v>119</v>
      </c>
      <c r="Z700" s="17">
        <f t="shared" si="128"/>
        <v>113.05</v>
      </c>
      <c r="AA700" s="17"/>
      <c r="AB700" s="17"/>
    </row>
    <row r="701" spans="1:28" ht="14.25" customHeight="1">
      <c r="A701" s="5"/>
      <c r="B701" s="49" t="s">
        <v>486</v>
      </c>
      <c r="C701" s="63"/>
      <c r="D701" s="42">
        <v>188</v>
      </c>
      <c r="E701" s="42">
        <v>200</v>
      </c>
      <c r="F701" s="42">
        <v>212</v>
      </c>
      <c r="G701" s="42" t="s">
        <v>14</v>
      </c>
      <c r="H701" s="97" t="s">
        <v>512</v>
      </c>
      <c r="I701" s="42"/>
      <c r="J701" s="42"/>
      <c r="K701" s="42">
        <f t="shared" si="129"/>
        <v>0</v>
      </c>
      <c r="L701" s="1"/>
      <c r="M701" s="19"/>
      <c r="N701" s="19"/>
      <c r="O701" s="19"/>
      <c r="P701" s="17">
        <f t="shared" si="130"/>
        <v>0</v>
      </c>
      <c r="Q701" s="17" t="str">
        <f t="shared" si="131"/>
        <v/>
      </c>
      <c r="R701" s="17">
        <f t="shared" si="132"/>
        <v>0</v>
      </c>
      <c r="S701" s="17">
        <f t="shared" si="133"/>
        <v>0</v>
      </c>
      <c r="T701" s="17">
        <f t="shared" si="134"/>
        <v>0</v>
      </c>
      <c r="U701" s="33">
        <v>60.111699999999999</v>
      </c>
      <c r="V701" s="34">
        <f t="shared" si="126"/>
        <v>57.106114999999996</v>
      </c>
      <c r="W701" s="17">
        <v>200</v>
      </c>
      <c r="X701" s="34">
        <f t="shared" si="127"/>
        <v>190</v>
      </c>
      <c r="Y701" s="17">
        <v>212</v>
      </c>
      <c r="Z701" s="17">
        <f t="shared" si="128"/>
        <v>201.39999999999998</v>
      </c>
      <c r="AA701" s="17"/>
      <c r="AB701" s="17"/>
    </row>
    <row r="702" spans="1:28" ht="14.25" customHeight="1">
      <c r="A702" s="5"/>
      <c r="B702" s="49" t="s">
        <v>488</v>
      </c>
      <c r="C702" s="63"/>
      <c r="D702" s="42">
        <v>164</v>
      </c>
      <c r="E702" s="42">
        <v>175</v>
      </c>
      <c r="F702" s="42">
        <v>186</v>
      </c>
      <c r="G702" s="42" t="s">
        <v>14</v>
      </c>
      <c r="H702" s="97" t="s">
        <v>512</v>
      </c>
      <c r="I702" s="42"/>
      <c r="J702" s="42"/>
      <c r="K702" s="42">
        <f t="shared" si="129"/>
        <v>0</v>
      </c>
      <c r="L702" s="1"/>
      <c r="M702" s="19"/>
      <c r="N702" s="19"/>
      <c r="O702" s="19"/>
      <c r="P702" s="17">
        <f t="shared" si="130"/>
        <v>0</v>
      </c>
      <c r="Q702" s="17" t="str">
        <f t="shared" si="131"/>
        <v/>
      </c>
      <c r="R702" s="17">
        <f t="shared" si="132"/>
        <v>0</v>
      </c>
      <c r="S702" s="17">
        <f t="shared" si="133"/>
        <v>0</v>
      </c>
      <c r="T702" s="17">
        <f t="shared" si="134"/>
        <v>0</v>
      </c>
      <c r="U702" s="33">
        <v>60.111499999999999</v>
      </c>
      <c r="V702" s="34">
        <f t="shared" si="126"/>
        <v>57.105924999999999</v>
      </c>
      <c r="W702" s="17">
        <v>175</v>
      </c>
      <c r="X702" s="34">
        <f t="shared" si="127"/>
        <v>166.25</v>
      </c>
      <c r="Y702" s="17">
        <v>186</v>
      </c>
      <c r="Z702" s="17">
        <f t="shared" si="128"/>
        <v>176.7</v>
      </c>
      <c r="AA702" s="17"/>
      <c r="AB702" s="17"/>
    </row>
    <row r="703" spans="1:28" ht="14.25" customHeight="1">
      <c r="A703" s="5"/>
      <c r="B703" s="79" t="s">
        <v>850</v>
      </c>
      <c r="C703" s="69" t="s">
        <v>531</v>
      </c>
      <c r="D703" s="53">
        <v>180</v>
      </c>
      <c r="E703" s="53">
        <v>194</v>
      </c>
      <c r="F703" s="53">
        <v>206</v>
      </c>
      <c r="G703" s="42" t="s">
        <v>773</v>
      </c>
      <c r="H703" s="97" t="s">
        <v>774</v>
      </c>
      <c r="I703" s="42"/>
      <c r="J703" s="42"/>
      <c r="K703" s="42">
        <f t="shared" si="129"/>
        <v>0</v>
      </c>
      <c r="L703" s="1"/>
      <c r="M703" s="19"/>
      <c r="N703" s="19"/>
      <c r="O703" s="19"/>
      <c r="P703" s="17"/>
      <c r="Q703" s="17"/>
      <c r="R703" s="17"/>
      <c r="S703" s="17"/>
      <c r="T703" s="17"/>
      <c r="U703" s="33"/>
      <c r="V703" s="34"/>
      <c r="W703" s="17"/>
      <c r="X703" s="34"/>
      <c r="Y703" s="17"/>
      <c r="Z703" s="17"/>
      <c r="AA703" s="17"/>
      <c r="AB703" s="17"/>
    </row>
    <row r="704" spans="1:28" ht="14.25" customHeight="1">
      <c r="A704" s="5"/>
      <c r="B704" s="49" t="s">
        <v>548</v>
      </c>
      <c r="C704" s="63"/>
      <c r="D704" s="42">
        <v>40</v>
      </c>
      <c r="E704" s="42">
        <v>45</v>
      </c>
      <c r="F704" s="42">
        <v>48</v>
      </c>
      <c r="G704" s="42" t="s">
        <v>366</v>
      </c>
      <c r="H704" s="97" t="s">
        <v>512</v>
      </c>
      <c r="I704" s="42"/>
      <c r="J704" s="42"/>
      <c r="K704" s="42">
        <f t="shared" si="129"/>
        <v>0</v>
      </c>
      <c r="L704" s="1"/>
      <c r="M704" s="19"/>
      <c r="N704" s="19"/>
      <c r="O704" s="19"/>
      <c r="P704" s="17">
        <f t="shared" si="130"/>
        <v>0</v>
      </c>
      <c r="Q704" s="17" t="str">
        <f t="shared" si="131"/>
        <v/>
      </c>
      <c r="R704" s="17">
        <f t="shared" si="132"/>
        <v>0</v>
      </c>
      <c r="S704" s="17">
        <f t="shared" si="133"/>
        <v>0</v>
      </c>
      <c r="T704" s="17">
        <f t="shared" si="134"/>
        <v>0</v>
      </c>
      <c r="U704" s="33">
        <v>60.112299999999998</v>
      </c>
      <c r="V704" s="34">
        <f t="shared" si="126"/>
        <v>57.106684999999992</v>
      </c>
      <c r="W704" s="17">
        <v>45</v>
      </c>
      <c r="X704" s="34">
        <f t="shared" si="127"/>
        <v>42.75</v>
      </c>
      <c r="Y704" s="17">
        <v>48</v>
      </c>
      <c r="Z704" s="17">
        <f t="shared" si="128"/>
        <v>45.599999999999994</v>
      </c>
      <c r="AA704" s="17"/>
      <c r="AB704" s="17"/>
    </row>
    <row r="705" spans="1:28" ht="14.25" customHeight="1">
      <c r="A705" s="5"/>
      <c r="B705" s="49" t="s">
        <v>571</v>
      </c>
      <c r="C705" s="63"/>
      <c r="D705" s="42">
        <v>60</v>
      </c>
      <c r="E705" s="42">
        <v>67</v>
      </c>
      <c r="F705" s="42">
        <v>72</v>
      </c>
      <c r="G705" s="42" t="s">
        <v>366</v>
      </c>
      <c r="H705" s="97" t="s">
        <v>512</v>
      </c>
      <c r="I705" s="42"/>
      <c r="J705" s="42"/>
      <c r="K705" s="42">
        <f t="shared" si="129"/>
        <v>0</v>
      </c>
      <c r="L705" s="1"/>
      <c r="M705" s="19"/>
      <c r="N705" s="19"/>
      <c r="O705" s="19"/>
      <c r="P705" s="17">
        <f t="shared" si="130"/>
        <v>0</v>
      </c>
      <c r="Q705" s="17" t="str">
        <f t="shared" si="131"/>
        <v/>
      </c>
      <c r="R705" s="17">
        <f t="shared" si="132"/>
        <v>0</v>
      </c>
      <c r="S705" s="17">
        <f t="shared" si="133"/>
        <v>0</v>
      </c>
      <c r="T705" s="17">
        <f t="shared" si="134"/>
        <v>0</v>
      </c>
      <c r="U705" s="33">
        <v>60.1128</v>
      </c>
      <c r="V705" s="34">
        <f t="shared" si="126"/>
        <v>57.10716</v>
      </c>
      <c r="W705" s="17">
        <v>67</v>
      </c>
      <c r="X705" s="34">
        <f t="shared" si="127"/>
        <v>63.65</v>
      </c>
      <c r="Y705" s="17">
        <v>72</v>
      </c>
      <c r="Z705" s="17">
        <f t="shared" si="128"/>
        <v>68.399999999999991</v>
      </c>
      <c r="AA705" s="17"/>
      <c r="AB705" s="17"/>
    </row>
    <row r="706" spans="1:28" ht="14.25" customHeight="1">
      <c r="A706" s="5"/>
      <c r="B706" s="71" t="s">
        <v>678</v>
      </c>
      <c r="C706" s="58"/>
      <c r="D706" s="24"/>
      <c r="E706" s="24"/>
      <c r="F706" s="24" t="s">
        <v>851</v>
      </c>
      <c r="G706" s="24"/>
      <c r="H706" s="95"/>
      <c r="I706" s="37"/>
      <c r="J706" s="24"/>
      <c r="K706" s="24"/>
      <c r="L706" s="1"/>
      <c r="M706" s="19"/>
      <c r="N706" s="19"/>
      <c r="O706" s="19"/>
      <c r="P706" s="17">
        <f t="shared" si="130"/>
        <v>0</v>
      </c>
      <c r="Q706" s="17" t="str">
        <f t="shared" si="131"/>
        <v/>
      </c>
      <c r="R706" s="17">
        <f t="shared" si="132"/>
        <v>0</v>
      </c>
      <c r="S706" s="17">
        <f t="shared" si="133"/>
        <v>0</v>
      </c>
      <c r="T706" s="17">
        <f t="shared" si="134"/>
        <v>0</v>
      </c>
      <c r="U706" s="33"/>
      <c r="V706" s="34">
        <f t="shared" si="126"/>
        <v>0</v>
      </c>
      <c r="W706" s="17"/>
      <c r="X706" s="34">
        <f t="shared" si="127"/>
        <v>0</v>
      </c>
      <c r="Y706" s="17"/>
      <c r="Z706" s="17">
        <f t="shared" si="128"/>
        <v>0</v>
      </c>
      <c r="AA706" s="17"/>
      <c r="AB706" s="17"/>
    </row>
    <row r="707" spans="1:28" ht="14.25" customHeight="1">
      <c r="A707" s="5"/>
      <c r="B707" s="49" t="s">
        <v>205</v>
      </c>
      <c r="C707" s="63"/>
      <c r="D707" s="115">
        <v>46.2</v>
      </c>
      <c r="E707" s="115">
        <v>49</v>
      </c>
      <c r="F707" s="115">
        <v>52</v>
      </c>
      <c r="G707" s="42" t="s">
        <v>14</v>
      </c>
      <c r="H707" s="97" t="s">
        <v>327</v>
      </c>
      <c r="I707" s="42"/>
      <c r="J707" s="42"/>
      <c r="K707" s="42">
        <f t="shared" si="129"/>
        <v>0</v>
      </c>
      <c r="L707" s="1"/>
      <c r="M707" s="19"/>
      <c r="N707" s="19"/>
      <c r="O707" s="19"/>
      <c r="P707" s="17">
        <f t="shared" si="130"/>
        <v>0</v>
      </c>
      <c r="Q707" s="17" t="str">
        <f t="shared" si="131"/>
        <v/>
      </c>
      <c r="R707" s="17">
        <f t="shared" si="132"/>
        <v>0</v>
      </c>
      <c r="S707" s="17">
        <f t="shared" si="133"/>
        <v>0</v>
      </c>
      <c r="T707" s="17">
        <f t="shared" si="134"/>
        <v>0</v>
      </c>
      <c r="U707" s="33">
        <v>60.1008</v>
      </c>
      <c r="V707" s="34">
        <f t="shared" si="126"/>
        <v>57.095759999999999</v>
      </c>
      <c r="W707" s="17">
        <v>49</v>
      </c>
      <c r="X707" s="34">
        <f t="shared" si="127"/>
        <v>46.55</v>
      </c>
      <c r="Y707" s="17">
        <v>52</v>
      </c>
      <c r="Z707" s="17">
        <f t="shared" si="128"/>
        <v>49.4</v>
      </c>
      <c r="AA707" s="17"/>
      <c r="AB707" s="17"/>
    </row>
    <row r="708" spans="1:28" ht="14.25" customHeight="1">
      <c r="A708" s="5"/>
      <c r="B708" s="49" t="s">
        <v>208</v>
      </c>
      <c r="C708" s="63"/>
      <c r="D708" s="115">
        <v>219.45</v>
      </c>
      <c r="E708" s="115">
        <v>206</v>
      </c>
      <c r="F708" s="115">
        <v>238</v>
      </c>
      <c r="G708" s="42" t="s">
        <v>14</v>
      </c>
      <c r="H708" s="97" t="s">
        <v>327</v>
      </c>
      <c r="I708" s="42"/>
      <c r="J708" s="42"/>
      <c r="K708" s="42">
        <f t="shared" si="129"/>
        <v>0</v>
      </c>
      <c r="L708" s="1"/>
      <c r="M708" s="19"/>
      <c r="N708" s="19"/>
      <c r="O708" s="19"/>
      <c r="P708" s="17">
        <f t="shared" si="130"/>
        <v>0</v>
      </c>
      <c r="Q708" s="17" t="str">
        <f t="shared" si="131"/>
        <v/>
      </c>
      <c r="R708" s="17">
        <f t="shared" si="132"/>
        <v>0</v>
      </c>
      <c r="S708" s="17">
        <f t="shared" si="133"/>
        <v>0</v>
      </c>
      <c r="T708" s="17">
        <f t="shared" si="134"/>
        <v>0</v>
      </c>
      <c r="U708" s="33">
        <v>60.1004</v>
      </c>
      <c r="V708" s="34">
        <f t="shared" si="126"/>
        <v>57.095379999999999</v>
      </c>
      <c r="W708" s="17">
        <v>206</v>
      </c>
      <c r="X708" s="34">
        <f t="shared" si="127"/>
        <v>195.7</v>
      </c>
      <c r="Y708" s="17">
        <v>219</v>
      </c>
      <c r="Z708" s="17">
        <f t="shared" si="128"/>
        <v>208.04999999999998</v>
      </c>
      <c r="AA708" s="17"/>
      <c r="AB708" s="17"/>
    </row>
    <row r="709" spans="1:28" ht="14.25" customHeight="1">
      <c r="A709" s="5"/>
      <c r="B709" s="49" t="s">
        <v>206</v>
      </c>
      <c r="C709" s="63"/>
      <c r="D709" s="115">
        <v>72.45</v>
      </c>
      <c r="E709" s="115">
        <v>77</v>
      </c>
      <c r="F709" s="115">
        <v>82</v>
      </c>
      <c r="G709" s="42" t="s">
        <v>14</v>
      </c>
      <c r="H709" s="97" t="s">
        <v>327</v>
      </c>
      <c r="I709" s="42"/>
      <c r="J709" s="42"/>
      <c r="K709" s="42">
        <f t="shared" si="129"/>
        <v>0</v>
      </c>
      <c r="L709" s="1"/>
      <c r="M709" s="19"/>
      <c r="N709" s="19"/>
      <c r="O709" s="19"/>
      <c r="P709" s="17">
        <f t="shared" si="130"/>
        <v>0</v>
      </c>
      <c r="Q709" s="17" t="str">
        <f t="shared" si="131"/>
        <v/>
      </c>
      <c r="R709" s="17">
        <f t="shared" si="132"/>
        <v>0</v>
      </c>
      <c r="S709" s="17">
        <f t="shared" si="133"/>
        <v>0</v>
      </c>
      <c r="T709" s="17">
        <f t="shared" si="134"/>
        <v>0</v>
      </c>
      <c r="U709" s="33">
        <v>60.100900000000003</v>
      </c>
      <c r="V709" s="34">
        <f t="shared" si="126"/>
        <v>57.095855</v>
      </c>
      <c r="W709" s="17">
        <v>77</v>
      </c>
      <c r="X709" s="34">
        <f t="shared" si="127"/>
        <v>73.149999999999991</v>
      </c>
      <c r="Y709" s="17">
        <v>82</v>
      </c>
      <c r="Z709" s="17">
        <f t="shared" si="128"/>
        <v>77.899999999999991</v>
      </c>
      <c r="AA709" s="17"/>
      <c r="AB709" s="17"/>
    </row>
    <row r="710" spans="1:28" ht="14.25" customHeight="1">
      <c r="A710" s="5"/>
      <c r="B710" s="49" t="s">
        <v>207</v>
      </c>
      <c r="C710" s="63"/>
      <c r="D710" s="115">
        <v>114.45</v>
      </c>
      <c r="E710" s="115">
        <v>123</v>
      </c>
      <c r="F710" s="115">
        <v>130</v>
      </c>
      <c r="G710" s="42" t="s">
        <v>14</v>
      </c>
      <c r="H710" s="97" t="s">
        <v>327</v>
      </c>
      <c r="I710" s="42"/>
      <c r="J710" s="42"/>
      <c r="K710" s="42">
        <f t="shared" si="129"/>
        <v>0</v>
      </c>
      <c r="L710" s="1"/>
      <c r="M710" s="19"/>
      <c r="N710" s="19"/>
      <c r="O710" s="19"/>
      <c r="P710" s="17">
        <f t="shared" si="130"/>
        <v>0</v>
      </c>
      <c r="Q710" s="17" t="str">
        <f t="shared" si="131"/>
        <v/>
      </c>
      <c r="R710" s="17">
        <f t="shared" si="132"/>
        <v>0</v>
      </c>
      <c r="S710" s="17">
        <f t="shared" si="133"/>
        <v>0</v>
      </c>
      <c r="T710" s="17">
        <f t="shared" si="134"/>
        <v>0</v>
      </c>
      <c r="U710" s="33">
        <v>60.100999999999999</v>
      </c>
      <c r="V710" s="34">
        <f t="shared" si="126"/>
        <v>57.095949999999995</v>
      </c>
      <c r="W710" s="17">
        <v>123</v>
      </c>
      <c r="X710" s="34">
        <f t="shared" si="127"/>
        <v>116.85</v>
      </c>
      <c r="Y710" s="17">
        <v>130</v>
      </c>
      <c r="Z710" s="17">
        <f t="shared" si="128"/>
        <v>123.5</v>
      </c>
      <c r="AA710" s="17"/>
      <c r="AB710" s="17"/>
    </row>
    <row r="711" spans="1:28" ht="14.25" customHeight="1">
      <c r="A711" s="5"/>
      <c r="B711" s="49" t="s">
        <v>211</v>
      </c>
      <c r="C711" s="63"/>
      <c r="D711" s="115">
        <v>153.30000000000001</v>
      </c>
      <c r="E711" s="115">
        <v>156</v>
      </c>
      <c r="F711" s="115">
        <v>164</v>
      </c>
      <c r="G711" s="42" t="s">
        <v>14</v>
      </c>
      <c r="H711" s="97" t="s">
        <v>327</v>
      </c>
      <c r="I711" s="42"/>
      <c r="J711" s="42"/>
      <c r="K711" s="42">
        <f t="shared" si="129"/>
        <v>0</v>
      </c>
      <c r="L711" s="1"/>
      <c r="M711" s="19"/>
      <c r="N711" s="19"/>
      <c r="O711" s="19"/>
      <c r="P711" s="17">
        <f t="shared" si="130"/>
        <v>0</v>
      </c>
      <c r="Q711" s="17" t="str">
        <f t="shared" si="131"/>
        <v/>
      </c>
      <c r="R711" s="17">
        <f t="shared" si="132"/>
        <v>0</v>
      </c>
      <c r="S711" s="17">
        <f t="shared" si="133"/>
        <v>0</v>
      </c>
      <c r="T711" s="17">
        <f t="shared" si="134"/>
        <v>0</v>
      </c>
      <c r="U711" s="33">
        <v>60.1</v>
      </c>
      <c r="V711" s="34">
        <f t="shared" si="126"/>
        <v>57.094999999999999</v>
      </c>
      <c r="W711" s="17">
        <v>156</v>
      </c>
      <c r="X711" s="34">
        <f t="shared" si="127"/>
        <v>148.19999999999999</v>
      </c>
      <c r="Y711" s="17">
        <v>164</v>
      </c>
      <c r="Z711" s="17">
        <f t="shared" si="128"/>
        <v>155.79999999999998</v>
      </c>
      <c r="AA711" s="17"/>
      <c r="AB711" s="17"/>
    </row>
    <row r="712" spans="1:28" ht="14.25" customHeight="1">
      <c r="A712" s="5"/>
      <c r="B712" s="49" t="s">
        <v>209</v>
      </c>
      <c r="C712" s="63"/>
      <c r="D712" s="115">
        <v>48.3</v>
      </c>
      <c r="E712" s="115">
        <v>49</v>
      </c>
      <c r="F712" s="115">
        <v>51</v>
      </c>
      <c r="G712" s="42" t="s">
        <v>14</v>
      </c>
      <c r="H712" s="97" t="s">
        <v>327</v>
      </c>
      <c r="I712" s="42"/>
      <c r="J712" s="42"/>
      <c r="K712" s="42">
        <f t="shared" si="129"/>
        <v>0</v>
      </c>
      <c r="L712" s="1"/>
      <c r="M712" s="19"/>
      <c r="N712" s="19"/>
      <c r="O712" s="19"/>
      <c r="P712" s="17">
        <f t="shared" si="130"/>
        <v>0</v>
      </c>
      <c r="Q712" s="17" t="str">
        <f t="shared" si="131"/>
        <v/>
      </c>
      <c r="R712" s="17">
        <f t="shared" si="132"/>
        <v>0</v>
      </c>
      <c r="S712" s="17">
        <f t="shared" si="133"/>
        <v>0</v>
      </c>
      <c r="T712" s="17">
        <f t="shared" si="134"/>
        <v>0</v>
      </c>
      <c r="U712" s="33">
        <v>60.101599999999998</v>
      </c>
      <c r="V712" s="34">
        <f t="shared" si="126"/>
        <v>57.096519999999998</v>
      </c>
      <c r="W712" s="17">
        <v>49</v>
      </c>
      <c r="X712" s="34">
        <f t="shared" si="127"/>
        <v>46.55</v>
      </c>
      <c r="Y712" s="17">
        <v>51</v>
      </c>
      <c r="Z712" s="17">
        <f t="shared" si="128"/>
        <v>48.449999999999996</v>
      </c>
      <c r="AA712" s="17"/>
      <c r="AB712" s="17"/>
    </row>
    <row r="713" spans="1:28" ht="14.25" customHeight="1">
      <c r="A713" s="5"/>
      <c r="B713" s="49" t="s">
        <v>210</v>
      </c>
      <c r="C713" s="63"/>
      <c r="D713" s="115">
        <v>89.25</v>
      </c>
      <c r="E713" s="115">
        <v>91</v>
      </c>
      <c r="F713" s="115">
        <v>96</v>
      </c>
      <c r="G713" s="42" t="s">
        <v>14</v>
      </c>
      <c r="H713" s="97" t="s">
        <v>327</v>
      </c>
      <c r="I713" s="42"/>
      <c r="J713" s="42"/>
      <c r="K713" s="42">
        <f t="shared" si="129"/>
        <v>0</v>
      </c>
      <c r="L713" s="1"/>
      <c r="M713" s="19"/>
      <c r="N713" s="19"/>
      <c r="O713" s="19"/>
      <c r="P713" s="17">
        <f t="shared" si="130"/>
        <v>0</v>
      </c>
      <c r="Q713" s="17" t="str">
        <f t="shared" si="131"/>
        <v/>
      </c>
      <c r="R713" s="17">
        <f t="shared" si="132"/>
        <v>0</v>
      </c>
      <c r="S713" s="17">
        <f t="shared" si="133"/>
        <v>0</v>
      </c>
      <c r="T713" s="17">
        <f t="shared" si="134"/>
        <v>0</v>
      </c>
      <c r="U713" s="33">
        <v>60.101500000000001</v>
      </c>
      <c r="V713" s="34">
        <f t="shared" si="126"/>
        <v>57.096424999999996</v>
      </c>
      <c r="W713" s="17">
        <v>91</v>
      </c>
      <c r="X713" s="34">
        <f t="shared" si="127"/>
        <v>86.45</v>
      </c>
      <c r="Y713" s="17">
        <v>96</v>
      </c>
      <c r="Z713" s="17">
        <f t="shared" si="128"/>
        <v>91.199999999999989</v>
      </c>
      <c r="AA713" s="17"/>
      <c r="AB713" s="17"/>
    </row>
    <row r="714" spans="1:28" ht="14.25" customHeight="1">
      <c r="A714" s="5"/>
      <c r="B714" s="49" t="s">
        <v>77</v>
      </c>
      <c r="C714" s="63"/>
      <c r="D714" s="115">
        <v>241</v>
      </c>
      <c r="E714" s="115">
        <v>257</v>
      </c>
      <c r="F714" s="115">
        <v>271</v>
      </c>
      <c r="G714" s="42" t="s">
        <v>14</v>
      </c>
      <c r="H714" s="97" t="s">
        <v>115</v>
      </c>
      <c r="I714" s="42"/>
      <c r="J714" s="42"/>
      <c r="K714" s="42">
        <f t="shared" si="129"/>
        <v>0</v>
      </c>
      <c r="L714" s="1"/>
      <c r="M714" s="19"/>
      <c r="N714" s="19"/>
      <c r="O714" s="19"/>
      <c r="P714" s="17">
        <f t="shared" si="130"/>
        <v>0</v>
      </c>
      <c r="Q714" s="17" t="str">
        <f t="shared" si="131"/>
        <v/>
      </c>
      <c r="R714" s="17">
        <f t="shared" si="132"/>
        <v>0</v>
      </c>
      <c r="S714" s="17">
        <f t="shared" si="133"/>
        <v>0</v>
      </c>
      <c r="T714" s="17">
        <f t="shared" si="134"/>
        <v>0</v>
      </c>
      <c r="U714" s="33">
        <v>60.102400000000003</v>
      </c>
      <c r="V714" s="34">
        <f t="shared" si="126"/>
        <v>57.097279999999998</v>
      </c>
      <c r="W714" s="17">
        <v>257</v>
      </c>
      <c r="X714" s="34">
        <f t="shared" si="127"/>
        <v>244.14999999999998</v>
      </c>
      <c r="Y714" s="17">
        <v>271</v>
      </c>
      <c r="Z714" s="17">
        <f t="shared" si="128"/>
        <v>257.45</v>
      </c>
      <c r="AA714" s="17"/>
      <c r="AB714" s="17"/>
    </row>
    <row r="715" spans="1:28" ht="14.25" customHeight="1">
      <c r="A715" s="5"/>
      <c r="B715" s="49" t="s">
        <v>402</v>
      </c>
      <c r="C715" s="63"/>
      <c r="D715" s="115">
        <v>726</v>
      </c>
      <c r="E715" s="115">
        <v>774</v>
      </c>
      <c r="F715" s="115">
        <v>822</v>
      </c>
      <c r="G715" s="42" t="s">
        <v>14</v>
      </c>
      <c r="H715" s="97" t="s">
        <v>404</v>
      </c>
      <c r="I715" s="42"/>
      <c r="J715" s="42"/>
      <c r="K715" s="42">
        <f t="shared" si="129"/>
        <v>0</v>
      </c>
      <c r="L715" s="1"/>
      <c r="M715" s="19"/>
      <c r="N715" s="19"/>
      <c r="O715" s="19"/>
      <c r="P715" s="17">
        <f t="shared" si="130"/>
        <v>0</v>
      </c>
      <c r="Q715" s="17" t="str">
        <f t="shared" si="131"/>
        <v/>
      </c>
      <c r="R715" s="17">
        <f t="shared" si="132"/>
        <v>0</v>
      </c>
      <c r="S715" s="17">
        <f t="shared" si="133"/>
        <v>0</v>
      </c>
      <c r="T715" s="17">
        <f t="shared" si="134"/>
        <v>0</v>
      </c>
      <c r="U715" s="33">
        <v>60.102600000000002</v>
      </c>
      <c r="V715" s="34">
        <f t="shared" si="126"/>
        <v>57.097470000000001</v>
      </c>
      <c r="W715" s="17">
        <v>774</v>
      </c>
      <c r="X715" s="34">
        <f t="shared" si="127"/>
        <v>735.3</v>
      </c>
      <c r="Y715" s="17">
        <v>822</v>
      </c>
      <c r="Z715" s="17">
        <f t="shared" si="128"/>
        <v>780.9</v>
      </c>
      <c r="AA715" s="17"/>
      <c r="AB715" s="17"/>
    </row>
    <row r="716" spans="1:28" ht="14.25" customHeight="1">
      <c r="A716" s="5"/>
      <c r="B716" s="49" t="s">
        <v>403</v>
      </c>
      <c r="C716" s="63"/>
      <c r="D716" s="115">
        <v>230</v>
      </c>
      <c r="E716" s="115">
        <v>245</v>
      </c>
      <c r="F716" s="115">
        <v>260</v>
      </c>
      <c r="G716" s="42" t="s">
        <v>14</v>
      </c>
      <c r="H716" s="97" t="s">
        <v>404</v>
      </c>
      <c r="I716" s="42"/>
      <c r="J716" s="42"/>
      <c r="K716" s="42">
        <f t="shared" si="129"/>
        <v>0</v>
      </c>
      <c r="L716" s="1"/>
      <c r="M716" s="19"/>
      <c r="N716" s="19"/>
      <c r="O716" s="19"/>
      <c r="P716" s="17">
        <f t="shared" si="130"/>
        <v>0</v>
      </c>
      <c r="Q716" s="17" t="str">
        <f t="shared" si="131"/>
        <v/>
      </c>
      <c r="R716" s="17">
        <f t="shared" si="132"/>
        <v>0</v>
      </c>
      <c r="S716" s="17">
        <f t="shared" si="133"/>
        <v>0</v>
      </c>
      <c r="T716" s="17">
        <f t="shared" si="134"/>
        <v>0</v>
      </c>
      <c r="U716" s="33">
        <v>60.101199999999999</v>
      </c>
      <c r="V716" s="34">
        <f t="shared" si="126"/>
        <v>57.096139999999998</v>
      </c>
      <c r="W716" s="17">
        <v>245</v>
      </c>
      <c r="X716" s="34">
        <f t="shared" si="127"/>
        <v>232.75</v>
      </c>
      <c r="Y716" s="17">
        <v>260</v>
      </c>
      <c r="Z716" s="17">
        <f t="shared" si="128"/>
        <v>247</v>
      </c>
      <c r="AA716" s="17"/>
      <c r="AB716" s="17"/>
    </row>
    <row r="717" spans="1:28" ht="14.25" customHeight="1">
      <c r="A717" s="5"/>
      <c r="B717" s="49" t="s">
        <v>564</v>
      </c>
      <c r="C717" s="63"/>
      <c r="D717" s="115">
        <v>495</v>
      </c>
      <c r="E717" s="115">
        <v>555</v>
      </c>
      <c r="F717" s="115">
        <v>589</v>
      </c>
      <c r="G717" s="42" t="s">
        <v>14</v>
      </c>
      <c r="H717" s="97" t="s">
        <v>404</v>
      </c>
      <c r="I717" s="42"/>
      <c r="J717" s="42"/>
      <c r="K717" s="42">
        <f t="shared" si="129"/>
        <v>0</v>
      </c>
      <c r="L717" s="1"/>
      <c r="M717" s="19"/>
      <c r="N717" s="19"/>
      <c r="O717" s="19"/>
      <c r="P717" s="17">
        <f t="shared" si="130"/>
        <v>0</v>
      </c>
      <c r="Q717" s="17" t="str">
        <f t="shared" si="131"/>
        <v/>
      </c>
      <c r="R717" s="17">
        <f t="shared" si="132"/>
        <v>0</v>
      </c>
      <c r="S717" s="17">
        <f t="shared" si="133"/>
        <v>0</v>
      </c>
      <c r="T717" s="17">
        <f t="shared" si="134"/>
        <v>0</v>
      </c>
      <c r="U717" s="33">
        <v>60.102499999999999</v>
      </c>
      <c r="V717" s="34">
        <f t="shared" si="126"/>
        <v>57.097375</v>
      </c>
      <c r="W717" s="17">
        <v>555</v>
      </c>
      <c r="X717" s="34">
        <f t="shared" si="127"/>
        <v>527.25</v>
      </c>
      <c r="Y717" s="17">
        <v>589</v>
      </c>
      <c r="Z717" s="17">
        <f t="shared" si="128"/>
        <v>559.54999999999995</v>
      </c>
      <c r="AA717" s="17"/>
      <c r="AB717" s="17"/>
    </row>
    <row r="718" spans="1:28" ht="14.25" customHeight="1">
      <c r="A718" s="5"/>
      <c r="B718" s="49" t="s">
        <v>679</v>
      </c>
      <c r="C718" s="63"/>
      <c r="D718" s="115">
        <v>1331</v>
      </c>
      <c r="E718" s="115">
        <v>1419</v>
      </c>
      <c r="F718" s="115">
        <v>1507</v>
      </c>
      <c r="G718" s="42" t="s">
        <v>357</v>
      </c>
      <c r="H718" s="97" t="s">
        <v>404</v>
      </c>
      <c r="I718" s="42"/>
      <c r="J718" s="42"/>
      <c r="K718" s="42">
        <f t="shared" si="129"/>
        <v>0</v>
      </c>
      <c r="L718" s="1"/>
      <c r="M718" s="19"/>
      <c r="N718" s="19"/>
      <c r="O718" s="19"/>
      <c r="P718" s="17">
        <f t="shared" si="130"/>
        <v>0</v>
      </c>
      <c r="Q718" s="17" t="str">
        <f t="shared" si="131"/>
        <v/>
      </c>
      <c r="R718" s="17">
        <f t="shared" si="132"/>
        <v>0</v>
      </c>
      <c r="S718" s="17">
        <f t="shared" si="133"/>
        <v>0</v>
      </c>
      <c r="T718" s="17">
        <f t="shared" si="134"/>
        <v>0</v>
      </c>
      <c r="U718" s="33">
        <v>60.102800000000002</v>
      </c>
      <c r="V718" s="34">
        <f t="shared" si="126"/>
        <v>57.097659999999998</v>
      </c>
      <c r="W718" s="17">
        <v>1419</v>
      </c>
      <c r="X718" s="34">
        <f t="shared" si="127"/>
        <v>1348.05</v>
      </c>
      <c r="Y718" s="17">
        <v>1507</v>
      </c>
      <c r="Z718" s="17">
        <f t="shared" si="128"/>
        <v>1431.6499999999999</v>
      </c>
      <c r="AA718" s="17"/>
      <c r="AB718" s="17"/>
    </row>
    <row r="719" spans="1:28" ht="14.25" customHeight="1">
      <c r="A719" s="5"/>
      <c r="B719" s="49" t="s">
        <v>680</v>
      </c>
      <c r="C719" s="63"/>
      <c r="D719" s="115">
        <v>1016</v>
      </c>
      <c r="E719" s="115">
        <v>1084</v>
      </c>
      <c r="F719" s="115">
        <v>1151</v>
      </c>
      <c r="G719" s="42" t="s">
        <v>14</v>
      </c>
      <c r="H719" s="97" t="s">
        <v>404</v>
      </c>
      <c r="I719" s="42"/>
      <c r="J719" s="42"/>
      <c r="K719" s="42">
        <f t="shared" si="129"/>
        <v>0</v>
      </c>
      <c r="L719" s="1"/>
      <c r="M719" s="19"/>
      <c r="N719" s="19"/>
      <c r="O719" s="19"/>
      <c r="P719" s="17">
        <f t="shared" si="130"/>
        <v>0</v>
      </c>
      <c r="Q719" s="17" t="str">
        <f t="shared" si="131"/>
        <v/>
      </c>
      <c r="R719" s="17">
        <f t="shared" si="132"/>
        <v>0</v>
      </c>
      <c r="S719" s="17">
        <f t="shared" si="133"/>
        <v>0</v>
      </c>
      <c r="T719" s="17">
        <f t="shared" si="134"/>
        <v>0</v>
      </c>
      <c r="U719" s="33">
        <v>60.100499999999997</v>
      </c>
      <c r="V719" s="34">
        <f t="shared" si="126"/>
        <v>57.095474999999993</v>
      </c>
      <c r="W719" s="17">
        <v>1084</v>
      </c>
      <c r="X719" s="34">
        <f t="shared" si="127"/>
        <v>1029.8</v>
      </c>
      <c r="Y719" s="17">
        <v>1151</v>
      </c>
      <c r="Z719" s="17">
        <f t="shared" si="128"/>
        <v>1093.45</v>
      </c>
      <c r="AA719" s="17"/>
      <c r="AB719" s="17"/>
    </row>
    <row r="720" spans="1:28" ht="14.25" customHeight="1">
      <c r="A720" s="5"/>
      <c r="B720" s="49" t="s">
        <v>563</v>
      </c>
      <c r="C720" s="63"/>
      <c r="D720" s="115">
        <v>311</v>
      </c>
      <c r="E720" s="115">
        <v>348</v>
      </c>
      <c r="F720" s="115">
        <v>370</v>
      </c>
      <c r="G720" s="42" t="s">
        <v>538</v>
      </c>
      <c r="H720" s="97" t="s">
        <v>404</v>
      </c>
      <c r="I720" s="42"/>
      <c r="J720" s="42"/>
      <c r="K720" s="42">
        <f t="shared" si="129"/>
        <v>0</v>
      </c>
      <c r="L720" s="1"/>
      <c r="M720" s="19"/>
      <c r="N720" s="19"/>
      <c r="O720" s="19"/>
      <c r="P720" s="17">
        <f t="shared" si="130"/>
        <v>0</v>
      </c>
      <c r="Q720" s="17" t="str">
        <f t="shared" si="131"/>
        <v/>
      </c>
      <c r="R720" s="17">
        <f t="shared" si="132"/>
        <v>0</v>
      </c>
      <c r="S720" s="17">
        <f t="shared" si="133"/>
        <v>0</v>
      </c>
      <c r="T720" s="17">
        <f t="shared" si="134"/>
        <v>0</v>
      </c>
      <c r="U720" s="33">
        <v>60.1023</v>
      </c>
      <c r="V720" s="34">
        <f t="shared" si="126"/>
        <v>57.097184999999996</v>
      </c>
      <c r="W720" s="17">
        <v>348</v>
      </c>
      <c r="X720" s="34">
        <f t="shared" si="127"/>
        <v>330.59999999999997</v>
      </c>
      <c r="Y720" s="17">
        <v>370</v>
      </c>
      <c r="Z720" s="17">
        <f t="shared" si="128"/>
        <v>351.5</v>
      </c>
      <c r="AA720" s="17"/>
      <c r="AB720" s="17"/>
    </row>
    <row r="721" spans="1:28" ht="14.25" customHeight="1">
      <c r="A721" s="5"/>
      <c r="B721" s="49" t="s">
        <v>681</v>
      </c>
      <c r="C721" s="63"/>
      <c r="D721" s="115">
        <v>436</v>
      </c>
      <c r="E721" s="115">
        <v>464</v>
      </c>
      <c r="F721" s="115">
        <v>493</v>
      </c>
      <c r="G721" s="42" t="s">
        <v>14</v>
      </c>
      <c r="H721" s="97" t="s">
        <v>404</v>
      </c>
      <c r="I721" s="42"/>
      <c r="J721" s="42"/>
      <c r="K721" s="42">
        <f t="shared" si="129"/>
        <v>0</v>
      </c>
      <c r="L721" s="1"/>
      <c r="M721" s="19"/>
      <c r="N721" s="19"/>
      <c r="O721" s="19"/>
      <c r="P721" s="17">
        <f t="shared" si="130"/>
        <v>0</v>
      </c>
      <c r="Q721" s="17" t="str">
        <f t="shared" si="131"/>
        <v/>
      </c>
      <c r="R721" s="17">
        <f t="shared" si="132"/>
        <v>0</v>
      </c>
      <c r="S721" s="17">
        <f t="shared" si="133"/>
        <v>0</v>
      </c>
      <c r="T721" s="17">
        <f t="shared" si="134"/>
        <v>0</v>
      </c>
      <c r="U721" s="33">
        <v>60.100700000000003</v>
      </c>
      <c r="V721" s="34">
        <f t="shared" si="126"/>
        <v>57.095665000000004</v>
      </c>
      <c r="W721" s="17">
        <v>464</v>
      </c>
      <c r="X721" s="34">
        <f t="shared" si="127"/>
        <v>440.79999999999995</v>
      </c>
      <c r="Y721" s="17">
        <v>493</v>
      </c>
      <c r="Z721" s="17">
        <f t="shared" si="128"/>
        <v>468.34999999999997</v>
      </c>
      <c r="AA721" s="17"/>
      <c r="AB721" s="17"/>
    </row>
    <row r="722" spans="1:28" ht="14.25" customHeight="1">
      <c r="A722" s="5"/>
      <c r="B722" s="49" t="s">
        <v>682</v>
      </c>
      <c r="C722" s="63"/>
      <c r="D722" s="115">
        <v>121</v>
      </c>
      <c r="E722" s="115">
        <v>129</v>
      </c>
      <c r="F722" s="115">
        <v>137</v>
      </c>
      <c r="G722" s="42" t="s">
        <v>14</v>
      </c>
      <c r="H722" s="97" t="s">
        <v>404</v>
      </c>
      <c r="I722" s="42"/>
      <c r="J722" s="42"/>
      <c r="K722" s="42">
        <f t="shared" si="129"/>
        <v>0</v>
      </c>
      <c r="L722" s="1"/>
      <c r="M722" s="19"/>
      <c r="N722" s="19"/>
      <c r="O722" s="19"/>
      <c r="P722" s="17">
        <f t="shared" si="130"/>
        <v>0</v>
      </c>
      <c r="Q722" s="17" t="str">
        <f t="shared" si="131"/>
        <v/>
      </c>
      <c r="R722" s="17">
        <f t="shared" si="132"/>
        <v>0</v>
      </c>
      <c r="S722" s="17">
        <f t="shared" si="133"/>
        <v>0</v>
      </c>
      <c r="T722" s="17">
        <f t="shared" si="134"/>
        <v>0</v>
      </c>
      <c r="U722" s="33">
        <v>60.101300000000002</v>
      </c>
      <c r="V722" s="34">
        <f t="shared" si="126"/>
        <v>57.096235</v>
      </c>
      <c r="W722" s="17">
        <v>129</v>
      </c>
      <c r="X722" s="34">
        <f t="shared" si="127"/>
        <v>122.55</v>
      </c>
      <c r="Y722" s="17">
        <v>137</v>
      </c>
      <c r="Z722" s="17">
        <f t="shared" si="128"/>
        <v>130.15</v>
      </c>
      <c r="AA722" s="17"/>
      <c r="AB722" s="17"/>
    </row>
    <row r="723" spans="1:28" ht="14.25" customHeight="1">
      <c r="A723" s="5"/>
      <c r="B723" s="49" t="s">
        <v>565</v>
      </c>
      <c r="C723" s="63"/>
      <c r="D723" s="115">
        <v>426</v>
      </c>
      <c r="E723" s="115">
        <v>477</v>
      </c>
      <c r="F723" s="115">
        <v>507</v>
      </c>
      <c r="G723" s="42" t="s">
        <v>14</v>
      </c>
      <c r="H723" s="97" t="s">
        <v>404</v>
      </c>
      <c r="I723" s="42"/>
      <c r="J723" s="42"/>
      <c r="K723" s="42">
        <f t="shared" si="129"/>
        <v>0</v>
      </c>
      <c r="L723" s="1"/>
      <c r="M723" s="19"/>
      <c r="N723" s="19"/>
      <c r="O723" s="19"/>
      <c r="P723" s="17">
        <f t="shared" si="130"/>
        <v>0</v>
      </c>
      <c r="Q723" s="17" t="str">
        <f t="shared" si="131"/>
        <v/>
      </c>
      <c r="R723" s="17">
        <f t="shared" si="132"/>
        <v>0</v>
      </c>
      <c r="S723" s="17">
        <f t="shared" si="133"/>
        <v>0</v>
      </c>
      <c r="T723" s="17">
        <f t="shared" si="134"/>
        <v>0</v>
      </c>
      <c r="U723" s="33">
        <v>60.102699999999999</v>
      </c>
      <c r="V723" s="34">
        <f t="shared" si="126"/>
        <v>57.097564999999996</v>
      </c>
      <c r="W723" s="17">
        <v>477</v>
      </c>
      <c r="X723" s="34">
        <f t="shared" si="127"/>
        <v>453.15</v>
      </c>
      <c r="Y723" s="17">
        <v>507</v>
      </c>
      <c r="Z723" s="17">
        <f t="shared" si="128"/>
        <v>481.65</v>
      </c>
      <c r="AA723" s="17"/>
      <c r="AB723" s="17"/>
    </row>
    <row r="724" spans="1:28" ht="14.25" customHeight="1">
      <c r="A724" s="5"/>
      <c r="B724" s="49" t="s">
        <v>562</v>
      </c>
      <c r="C724" s="63"/>
      <c r="D724" s="115">
        <v>311</v>
      </c>
      <c r="E724" s="115">
        <v>348</v>
      </c>
      <c r="F724" s="115">
        <v>370</v>
      </c>
      <c r="G724" s="42" t="s">
        <v>538</v>
      </c>
      <c r="H724" s="97" t="s">
        <v>404</v>
      </c>
      <c r="I724" s="42"/>
      <c r="J724" s="42"/>
      <c r="K724" s="42">
        <f t="shared" si="129"/>
        <v>0</v>
      </c>
      <c r="L724" s="1"/>
      <c r="M724" s="19"/>
      <c r="N724" s="19"/>
      <c r="O724" s="19"/>
      <c r="P724" s="17">
        <f t="shared" si="130"/>
        <v>0</v>
      </c>
      <c r="Q724" s="17" t="str">
        <f t="shared" si="131"/>
        <v/>
      </c>
      <c r="R724" s="17">
        <f t="shared" si="132"/>
        <v>0</v>
      </c>
      <c r="S724" s="17">
        <f t="shared" si="133"/>
        <v>0</v>
      </c>
      <c r="T724" s="17">
        <f t="shared" si="134"/>
        <v>0</v>
      </c>
      <c r="U724" s="33">
        <v>60.1021</v>
      </c>
      <c r="V724" s="34">
        <f t="shared" si="126"/>
        <v>57.096995</v>
      </c>
      <c r="W724" s="17">
        <v>348</v>
      </c>
      <c r="X724" s="34">
        <f t="shared" si="127"/>
        <v>330.59999999999997</v>
      </c>
      <c r="Y724" s="17">
        <v>370</v>
      </c>
      <c r="Z724" s="17">
        <f t="shared" si="128"/>
        <v>351.5</v>
      </c>
      <c r="AA724" s="17"/>
      <c r="AB724" s="17"/>
    </row>
    <row r="725" spans="1:28" ht="14.25" customHeight="1">
      <c r="A725" s="5"/>
      <c r="B725" s="49" t="s">
        <v>683</v>
      </c>
      <c r="C725" s="63"/>
      <c r="D725" s="115">
        <v>1246</v>
      </c>
      <c r="E725" s="115">
        <v>1329</v>
      </c>
      <c r="F725" s="115">
        <v>1411</v>
      </c>
      <c r="G725" s="42" t="s">
        <v>14</v>
      </c>
      <c r="H725" s="97" t="s">
        <v>498</v>
      </c>
      <c r="I725" s="42"/>
      <c r="J725" s="42"/>
      <c r="K725" s="42">
        <f t="shared" si="129"/>
        <v>0</v>
      </c>
      <c r="L725" s="1"/>
      <c r="M725" s="19"/>
      <c r="N725" s="19"/>
      <c r="O725" s="19"/>
      <c r="P725" s="17">
        <f t="shared" si="130"/>
        <v>0</v>
      </c>
      <c r="Q725" s="17" t="str">
        <f t="shared" si="131"/>
        <v/>
      </c>
      <c r="R725" s="17">
        <f t="shared" si="132"/>
        <v>0</v>
      </c>
      <c r="S725" s="17">
        <f t="shared" si="133"/>
        <v>0</v>
      </c>
      <c r="T725" s="17">
        <f t="shared" si="134"/>
        <v>0</v>
      </c>
      <c r="U725" s="33">
        <v>60.102200000000003</v>
      </c>
      <c r="V725" s="34">
        <f t="shared" si="126"/>
        <v>57.097090000000001</v>
      </c>
      <c r="W725" s="17">
        <v>1329</v>
      </c>
      <c r="X725" s="34">
        <f t="shared" si="127"/>
        <v>1262.55</v>
      </c>
      <c r="Y725" s="17">
        <v>1411</v>
      </c>
      <c r="Z725" s="17">
        <f t="shared" si="128"/>
        <v>1340.45</v>
      </c>
      <c r="AA725" s="17"/>
      <c r="AB725" s="17"/>
    </row>
    <row r="726" spans="1:28" ht="14.25" customHeight="1">
      <c r="A726" s="5"/>
      <c r="B726" s="49" t="s">
        <v>684</v>
      </c>
      <c r="C726" s="63"/>
      <c r="D726" s="115">
        <v>629</v>
      </c>
      <c r="E726" s="115">
        <v>671</v>
      </c>
      <c r="F726" s="115">
        <v>712</v>
      </c>
      <c r="G726" s="42" t="s">
        <v>14</v>
      </c>
      <c r="H726" s="97" t="s">
        <v>498</v>
      </c>
      <c r="I726" s="42"/>
      <c r="J726" s="42"/>
      <c r="K726" s="42">
        <f t="shared" si="129"/>
        <v>0</v>
      </c>
      <c r="L726" s="1"/>
      <c r="M726" s="19"/>
      <c r="N726" s="19"/>
      <c r="O726" s="19"/>
      <c r="P726" s="17">
        <f t="shared" si="130"/>
        <v>0</v>
      </c>
      <c r="Q726" s="17" t="str">
        <f t="shared" si="131"/>
        <v/>
      </c>
      <c r="R726" s="17">
        <f t="shared" si="132"/>
        <v>0</v>
      </c>
      <c r="S726" s="17">
        <f t="shared" si="133"/>
        <v>0</v>
      </c>
      <c r="T726" s="17">
        <f t="shared" si="134"/>
        <v>0</v>
      </c>
      <c r="U726" s="33">
        <v>60.1006</v>
      </c>
      <c r="V726" s="34">
        <f t="shared" si="126"/>
        <v>57.095569999999995</v>
      </c>
      <c r="W726" s="17">
        <v>671</v>
      </c>
      <c r="X726" s="34">
        <f t="shared" si="127"/>
        <v>637.44999999999993</v>
      </c>
      <c r="Y726" s="17">
        <v>712</v>
      </c>
      <c r="Z726" s="17">
        <f t="shared" si="128"/>
        <v>676.4</v>
      </c>
      <c r="AA726" s="17"/>
      <c r="AB726" s="17"/>
    </row>
    <row r="727" spans="1:28" ht="14.25" customHeight="1">
      <c r="A727" s="5"/>
      <c r="B727" s="49" t="s">
        <v>1208</v>
      </c>
      <c r="C727" s="63"/>
      <c r="D727" s="115">
        <v>239</v>
      </c>
      <c r="E727" s="115">
        <v>308</v>
      </c>
      <c r="F727" s="115">
        <v>277</v>
      </c>
      <c r="G727" s="42" t="s">
        <v>366</v>
      </c>
      <c r="H727" s="97" t="s">
        <v>404</v>
      </c>
      <c r="I727" s="42"/>
      <c r="J727" s="42"/>
      <c r="K727" s="42">
        <f t="shared" si="129"/>
        <v>0</v>
      </c>
      <c r="L727" s="1"/>
      <c r="M727" s="19"/>
      <c r="N727" s="19"/>
      <c r="O727" s="19"/>
      <c r="P727" s="17">
        <f t="shared" si="130"/>
        <v>0</v>
      </c>
      <c r="Q727" s="17" t="str">
        <f t="shared" si="131"/>
        <v/>
      </c>
      <c r="R727" s="17">
        <f t="shared" si="132"/>
        <v>0</v>
      </c>
      <c r="S727" s="17">
        <f t="shared" si="133"/>
        <v>0</v>
      </c>
      <c r="T727" s="17">
        <f t="shared" si="134"/>
        <v>0</v>
      </c>
      <c r="U727" s="33">
        <v>60.101399999999998</v>
      </c>
      <c r="V727" s="34">
        <f t="shared" si="126"/>
        <v>57.096329999999995</v>
      </c>
      <c r="W727" s="17">
        <v>308</v>
      </c>
      <c r="X727" s="34">
        <f t="shared" si="127"/>
        <v>292.59999999999997</v>
      </c>
      <c r="Y727" s="17">
        <v>313</v>
      </c>
      <c r="Z727" s="17">
        <f t="shared" si="128"/>
        <v>297.34999999999997</v>
      </c>
      <c r="AA727" s="17"/>
      <c r="AB727" s="17"/>
    </row>
    <row r="728" spans="1:28" ht="14.25" customHeight="1">
      <c r="A728" s="5"/>
      <c r="B728" s="49" t="s">
        <v>685</v>
      </c>
      <c r="C728" s="63"/>
      <c r="D728" s="115">
        <v>426</v>
      </c>
      <c r="E728" s="115">
        <v>477</v>
      </c>
      <c r="F728" s="115">
        <v>507</v>
      </c>
      <c r="G728" s="42" t="s">
        <v>14</v>
      </c>
      <c r="H728" s="97" t="s">
        <v>404</v>
      </c>
      <c r="I728" s="42"/>
      <c r="J728" s="42"/>
      <c r="K728" s="42">
        <f t="shared" si="129"/>
        <v>0</v>
      </c>
      <c r="L728" s="1"/>
      <c r="M728" s="19"/>
      <c r="N728" s="19"/>
      <c r="O728" s="19"/>
      <c r="P728" s="17">
        <f t="shared" si="130"/>
        <v>0</v>
      </c>
      <c r="Q728" s="17" t="str">
        <f t="shared" si="131"/>
        <v/>
      </c>
      <c r="R728" s="17">
        <f t="shared" si="132"/>
        <v>0</v>
      </c>
      <c r="S728" s="17">
        <f t="shared" si="133"/>
        <v>0</v>
      </c>
      <c r="T728" s="17">
        <f t="shared" si="134"/>
        <v>0</v>
      </c>
      <c r="U728" s="33">
        <v>60.101100000000002</v>
      </c>
      <c r="V728" s="34">
        <f t="shared" si="126"/>
        <v>57.096044999999997</v>
      </c>
      <c r="W728" s="17">
        <v>477</v>
      </c>
      <c r="X728" s="34">
        <f t="shared" si="127"/>
        <v>453.15</v>
      </c>
      <c r="Y728" s="17">
        <v>507</v>
      </c>
      <c r="Z728" s="17">
        <f t="shared" si="128"/>
        <v>481.65</v>
      </c>
      <c r="AA728" s="17"/>
      <c r="AB728" s="17"/>
    </row>
    <row r="729" spans="1:28" ht="14.25" customHeight="1">
      <c r="A729" s="5"/>
      <c r="B729" s="49" t="s">
        <v>227</v>
      </c>
      <c r="C729" s="63"/>
      <c r="D729" s="115">
        <v>1087.8</v>
      </c>
      <c r="E729" s="115">
        <v>1097</v>
      </c>
      <c r="F729" s="115">
        <v>1182</v>
      </c>
      <c r="G729" s="42" t="s">
        <v>14</v>
      </c>
      <c r="H729" s="97" t="s">
        <v>327</v>
      </c>
      <c r="I729" s="42"/>
      <c r="J729" s="42"/>
      <c r="K729" s="42">
        <f t="shared" si="129"/>
        <v>0</v>
      </c>
      <c r="L729" s="1"/>
      <c r="M729" s="19"/>
      <c r="N729" s="19"/>
      <c r="O729" s="19"/>
      <c r="P729" s="17">
        <f t="shared" si="130"/>
        <v>0</v>
      </c>
      <c r="Q729" s="17" t="str">
        <f t="shared" si="131"/>
        <v/>
      </c>
      <c r="R729" s="17">
        <f t="shared" si="132"/>
        <v>0</v>
      </c>
      <c r="S729" s="17">
        <f t="shared" si="133"/>
        <v>0</v>
      </c>
      <c r="T729" s="17">
        <f t="shared" si="134"/>
        <v>0</v>
      </c>
      <c r="U729" s="33">
        <v>60.996000000000002</v>
      </c>
      <c r="V729" s="34">
        <f t="shared" si="126"/>
        <v>57.946199999999997</v>
      </c>
      <c r="W729" s="17">
        <v>1097</v>
      </c>
      <c r="X729" s="34">
        <f t="shared" si="127"/>
        <v>1042.1499999999999</v>
      </c>
      <c r="Y729" s="17">
        <v>1150</v>
      </c>
      <c r="Z729" s="17">
        <f t="shared" si="128"/>
        <v>1092.5</v>
      </c>
      <c r="AA729" s="17"/>
      <c r="AB729" s="17"/>
    </row>
    <row r="730" spans="1:28" ht="14.25" customHeight="1">
      <c r="A730" s="5"/>
      <c r="B730" s="49" t="s">
        <v>225</v>
      </c>
      <c r="C730" s="63"/>
      <c r="D730" s="115">
        <v>289.8</v>
      </c>
      <c r="E730" s="115">
        <v>297</v>
      </c>
      <c r="F730" s="115">
        <v>315</v>
      </c>
      <c r="G730" s="42" t="s">
        <v>14</v>
      </c>
      <c r="H730" s="97" t="s">
        <v>327</v>
      </c>
      <c r="I730" s="42"/>
      <c r="J730" s="42"/>
      <c r="K730" s="42">
        <f t="shared" si="129"/>
        <v>0</v>
      </c>
      <c r="L730" s="1"/>
      <c r="M730" s="19"/>
      <c r="N730" s="19"/>
      <c r="O730" s="19"/>
      <c r="P730" s="17">
        <f t="shared" si="130"/>
        <v>0</v>
      </c>
      <c r="Q730" s="17" t="str">
        <f t="shared" si="131"/>
        <v/>
      </c>
      <c r="R730" s="17">
        <f t="shared" si="132"/>
        <v>0</v>
      </c>
      <c r="S730" s="17">
        <f t="shared" si="133"/>
        <v>0</v>
      </c>
      <c r="T730" s="17">
        <f t="shared" si="134"/>
        <v>0</v>
      </c>
      <c r="U730" s="33">
        <v>60.997</v>
      </c>
      <c r="V730" s="34">
        <f t="shared" si="126"/>
        <v>57.947150000000001</v>
      </c>
      <c r="W730" s="17">
        <v>297</v>
      </c>
      <c r="X730" s="34">
        <f t="shared" si="127"/>
        <v>282.14999999999998</v>
      </c>
      <c r="Y730" s="17">
        <v>315</v>
      </c>
      <c r="Z730" s="17">
        <f t="shared" si="128"/>
        <v>299.25</v>
      </c>
      <c r="AA730" s="17"/>
      <c r="AB730" s="17"/>
    </row>
    <row r="731" spans="1:28" ht="14.25" customHeight="1">
      <c r="A731" s="5"/>
      <c r="B731" s="49" t="s">
        <v>226</v>
      </c>
      <c r="C731" s="63"/>
      <c r="D731" s="115">
        <v>548.1</v>
      </c>
      <c r="E731" s="115">
        <v>561</v>
      </c>
      <c r="F731" s="115">
        <v>596</v>
      </c>
      <c r="G731" s="42" t="s">
        <v>14</v>
      </c>
      <c r="H731" s="97" t="s">
        <v>327</v>
      </c>
      <c r="I731" s="42"/>
      <c r="J731" s="42"/>
      <c r="K731" s="42">
        <f t="shared" si="129"/>
        <v>0</v>
      </c>
      <c r="L731" s="1"/>
      <c r="M731" s="19"/>
      <c r="N731" s="19"/>
      <c r="O731" s="19"/>
      <c r="P731" s="17">
        <f t="shared" si="130"/>
        <v>0</v>
      </c>
      <c r="Q731" s="17" t="str">
        <f t="shared" si="131"/>
        <v/>
      </c>
      <c r="R731" s="17">
        <f t="shared" si="132"/>
        <v>0</v>
      </c>
      <c r="S731" s="17">
        <f t="shared" si="133"/>
        <v>0</v>
      </c>
      <c r="T731" s="17">
        <f t="shared" si="134"/>
        <v>0</v>
      </c>
      <c r="U731" s="33">
        <v>60.100299999999997</v>
      </c>
      <c r="V731" s="34">
        <f t="shared" si="126"/>
        <v>57.095284999999997</v>
      </c>
      <c r="W731" s="17">
        <v>561</v>
      </c>
      <c r="X731" s="34">
        <f t="shared" si="127"/>
        <v>532.94999999999993</v>
      </c>
      <c r="Y731" s="17">
        <v>596</v>
      </c>
      <c r="Z731" s="17">
        <f t="shared" si="128"/>
        <v>566.19999999999993</v>
      </c>
      <c r="AA731" s="17"/>
      <c r="AB731" s="17"/>
    </row>
    <row r="732" spans="1:28" ht="14.25" customHeight="1">
      <c r="A732" s="5"/>
      <c r="B732" s="49" t="s">
        <v>220</v>
      </c>
      <c r="C732" s="63"/>
      <c r="D732" s="115">
        <v>612.15</v>
      </c>
      <c r="E732" s="115">
        <v>624</v>
      </c>
      <c r="F732" s="115">
        <v>658</v>
      </c>
      <c r="G732" s="42" t="s">
        <v>14</v>
      </c>
      <c r="H732" s="97" t="s">
        <v>327</v>
      </c>
      <c r="I732" s="42"/>
      <c r="J732" s="42"/>
      <c r="K732" s="42">
        <f t="shared" si="129"/>
        <v>0</v>
      </c>
      <c r="L732" s="1"/>
      <c r="M732" s="19"/>
      <c r="N732" s="19"/>
      <c r="O732" s="19"/>
      <c r="P732" s="17">
        <f t="shared" si="130"/>
        <v>0</v>
      </c>
      <c r="Q732" s="17" t="str">
        <f t="shared" si="131"/>
        <v/>
      </c>
      <c r="R732" s="17">
        <f t="shared" si="132"/>
        <v>0</v>
      </c>
      <c r="S732" s="17">
        <f t="shared" si="133"/>
        <v>0</v>
      </c>
      <c r="T732" s="17">
        <f t="shared" si="134"/>
        <v>0</v>
      </c>
      <c r="U732" s="33">
        <v>60.100099999999998</v>
      </c>
      <c r="V732" s="34">
        <f t="shared" si="126"/>
        <v>57.095094999999993</v>
      </c>
      <c r="W732" s="17">
        <v>624</v>
      </c>
      <c r="X732" s="34">
        <f t="shared" si="127"/>
        <v>592.79999999999995</v>
      </c>
      <c r="Y732" s="17">
        <v>658</v>
      </c>
      <c r="Z732" s="17">
        <f t="shared" si="128"/>
        <v>625.1</v>
      </c>
      <c r="AA732" s="17"/>
      <c r="AB732" s="17"/>
    </row>
    <row r="733" spans="1:28" ht="14.25" customHeight="1">
      <c r="A733" s="5"/>
      <c r="B733" s="49" t="s">
        <v>221</v>
      </c>
      <c r="C733" s="63"/>
      <c r="D733" s="115">
        <v>421.05</v>
      </c>
      <c r="E733" s="115">
        <v>429</v>
      </c>
      <c r="F733" s="115">
        <v>452</v>
      </c>
      <c r="G733" s="42" t="s">
        <v>14</v>
      </c>
      <c r="H733" s="97" t="s">
        <v>327</v>
      </c>
      <c r="I733" s="42"/>
      <c r="J733" s="42"/>
      <c r="K733" s="42">
        <f t="shared" si="129"/>
        <v>0</v>
      </c>
      <c r="L733" s="1"/>
      <c r="M733" s="19"/>
      <c r="N733" s="19"/>
      <c r="O733" s="19"/>
      <c r="P733" s="17">
        <f t="shared" si="130"/>
        <v>0</v>
      </c>
      <c r="Q733" s="17" t="str">
        <f t="shared" si="131"/>
        <v/>
      </c>
      <c r="R733" s="17">
        <f t="shared" si="132"/>
        <v>0</v>
      </c>
      <c r="S733" s="17">
        <f t="shared" si="133"/>
        <v>0</v>
      </c>
      <c r="T733" s="17">
        <f t="shared" si="134"/>
        <v>0</v>
      </c>
      <c r="U733" s="33">
        <v>60.101799999999997</v>
      </c>
      <c r="V733" s="34">
        <f t="shared" si="126"/>
        <v>57.096709999999995</v>
      </c>
      <c r="W733" s="17">
        <v>429</v>
      </c>
      <c r="X733" s="34">
        <f t="shared" si="127"/>
        <v>407.54999999999995</v>
      </c>
      <c r="Y733" s="17">
        <v>452</v>
      </c>
      <c r="Z733" s="17">
        <f t="shared" si="128"/>
        <v>429.4</v>
      </c>
      <c r="AA733" s="17"/>
      <c r="AB733" s="17"/>
    </row>
    <row r="734" spans="1:28" ht="14.25" customHeight="1">
      <c r="A734" s="5"/>
      <c r="B734" s="49" t="s">
        <v>219</v>
      </c>
      <c r="C734" s="63"/>
      <c r="D734" s="115">
        <v>829.5</v>
      </c>
      <c r="E734" s="115">
        <v>845</v>
      </c>
      <c r="F734" s="115">
        <v>891</v>
      </c>
      <c r="G734" s="42" t="s">
        <v>14</v>
      </c>
      <c r="H734" s="97" t="s">
        <v>327</v>
      </c>
      <c r="I734" s="42"/>
      <c r="J734" s="42"/>
      <c r="K734" s="42">
        <f t="shared" si="129"/>
        <v>0</v>
      </c>
      <c r="L734" s="1"/>
      <c r="M734" s="19"/>
      <c r="N734" s="19"/>
      <c r="O734" s="19"/>
      <c r="P734" s="17">
        <f t="shared" si="130"/>
        <v>0</v>
      </c>
      <c r="Q734" s="17" t="str">
        <f t="shared" si="131"/>
        <v/>
      </c>
      <c r="R734" s="17">
        <f t="shared" si="132"/>
        <v>0</v>
      </c>
      <c r="S734" s="17">
        <f t="shared" si="133"/>
        <v>0</v>
      </c>
      <c r="T734" s="17">
        <f t="shared" si="134"/>
        <v>0</v>
      </c>
      <c r="U734" s="33">
        <v>60.101700000000001</v>
      </c>
      <c r="V734" s="34">
        <f t="shared" si="126"/>
        <v>57.096615</v>
      </c>
      <c r="W734" s="17">
        <v>845</v>
      </c>
      <c r="X734" s="34">
        <f t="shared" si="127"/>
        <v>802.75</v>
      </c>
      <c r="Y734" s="17">
        <v>891</v>
      </c>
      <c r="Z734" s="17">
        <f t="shared" si="128"/>
        <v>846.44999999999993</v>
      </c>
      <c r="AA734" s="17"/>
      <c r="AB734" s="17"/>
    </row>
    <row r="735" spans="1:28" ht="14.25" customHeight="1">
      <c r="A735" s="5"/>
      <c r="B735" s="49" t="s">
        <v>217</v>
      </c>
      <c r="C735" s="63"/>
      <c r="D735" s="115">
        <v>236.25</v>
      </c>
      <c r="E735" s="115">
        <v>241</v>
      </c>
      <c r="F735" s="115">
        <v>253</v>
      </c>
      <c r="G735" s="42" t="s">
        <v>14</v>
      </c>
      <c r="H735" s="97" t="s">
        <v>327</v>
      </c>
      <c r="I735" s="42"/>
      <c r="J735" s="42"/>
      <c r="K735" s="42">
        <f t="shared" si="129"/>
        <v>0</v>
      </c>
      <c r="L735" s="1"/>
      <c r="M735" s="19"/>
      <c r="N735" s="19"/>
      <c r="O735" s="19"/>
      <c r="P735" s="17">
        <f t="shared" si="130"/>
        <v>0</v>
      </c>
      <c r="Q735" s="17" t="str">
        <f t="shared" si="131"/>
        <v/>
      </c>
      <c r="R735" s="17">
        <f t="shared" si="132"/>
        <v>0</v>
      </c>
      <c r="S735" s="17">
        <f t="shared" si="133"/>
        <v>0</v>
      </c>
      <c r="T735" s="17">
        <f t="shared" si="134"/>
        <v>0</v>
      </c>
      <c r="U735" s="33">
        <v>60.101900000000001</v>
      </c>
      <c r="V735" s="34">
        <f t="shared" si="126"/>
        <v>57.096804999999996</v>
      </c>
      <c r="W735" s="17">
        <v>241</v>
      </c>
      <c r="X735" s="34">
        <f t="shared" si="127"/>
        <v>228.95</v>
      </c>
      <c r="Y735" s="17">
        <v>253</v>
      </c>
      <c r="Z735" s="17">
        <f t="shared" si="128"/>
        <v>240.35</v>
      </c>
      <c r="AA735" s="17"/>
      <c r="AB735" s="17"/>
    </row>
    <row r="736" spans="1:28" ht="14.25" customHeight="1">
      <c r="A736" s="5"/>
      <c r="B736" s="49" t="s">
        <v>218</v>
      </c>
      <c r="C736" s="63"/>
      <c r="D736" s="115">
        <v>439.95</v>
      </c>
      <c r="E736" s="115">
        <v>449</v>
      </c>
      <c r="F736" s="115">
        <v>473</v>
      </c>
      <c r="G736" s="42" t="s">
        <v>14</v>
      </c>
      <c r="H736" s="97" t="s">
        <v>327</v>
      </c>
      <c r="I736" s="42"/>
      <c r="J736" s="42"/>
      <c r="K736" s="42">
        <f t="shared" si="129"/>
        <v>0</v>
      </c>
      <c r="L736" s="1"/>
      <c r="M736" s="19"/>
      <c r="N736" s="19"/>
      <c r="O736" s="19"/>
      <c r="P736" s="17">
        <f t="shared" si="130"/>
        <v>0</v>
      </c>
      <c r="Q736" s="17" t="str">
        <f t="shared" si="131"/>
        <v/>
      </c>
      <c r="R736" s="17">
        <f t="shared" si="132"/>
        <v>0</v>
      </c>
      <c r="S736" s="17">
        <f t="shared" si="133"/>
        <v>0</v>
      </c>
      <c r="T736" s="17">
        <f t="shared" si="134"/>
        <v>0</v>
      </c>
      <c r="U736" s="33">
        <v>60.101999999999997</v>
      </c>
      <c r="V736" s="34">
        <f t="shared" si="126"/>
        <v>57.096899999999991</v>
      </c>
      <c r="W736" s="17">
        <v>449</v>
      </c>
      <c r="X736" s="34">
        <f t="shared" si="127"/>
        <v>426.54999999999995</v>
      </c>
      <c r="Y736" s="17">
        <v>473</v>
      </c>
      <c r="Z736" s="17">
        <f t="shared" si="128"/>
        <v>449.34999999999997</v>
      </c>
      <c r="AA736" s="17"/>
      <c r="AB736" s="17"/>
    </row>
    <row r="737" spans="1:28" ht="14.25" customHeight="1">
      <c r="A737" s="5"/>
      <c r="B737" s="49" t="s">
        <v>686</v>
      </c>
      <c r="C737" s="63"/>
      <c r="D737" s="115">
        <v>900.9</v>
      </c>
      <c r="E737" s="115">
        <v>922</v>
      </c>
      <c r="F737" s="115">
        <v>980</v>
      </c>
      <c r="G737" s="42" t="s">
        <v>14</v>
      </c>
      <c r="H737" s="97" t="s">
        <v>327</v>
      </c>
      <c r="I737" s="42"/>
      <c r="J737" s="42"/>
      <c r="K737" s="42">
        <f t="shared" si="129"/>
        <v>0</v>
      </c>
      <c r="L737" s="1"/>
      <c r="M737" s="19"/>
      <c r="N737" s="19"/>
      <c r="O737" s="19"/>
      <c r="P737" s="17">
        <f t="shared" si="130"/>
        <v>0</v>
      </c>
      <c r="Q737" s="17" t="str">
        <f t="shared" si="131"/>
        <v/>
      </c>
      <c r="R737" s="17">
        <f t="shared" si="132"/>
        <v>0</v>
      </c>
      <c r="S737" s="17">
        <f t="shared" si="133"/>
        <v>0</v>
      </c>
      <c r="T737" s="17">
        <f t="shared" si="134"/>
        <v>0</v>
      </c>
      <c r="U737" s="33">
        <v>60.100200000000001</v>
      </c>
      <c r="V737" s="34">
        <f t="shared" si="126"/>
        <v>57.095189999999995</v>
      </c>
      <c r="W737" s="17">
        <v>922</v>
      </c>
      <c r="X737" s="34">
        <f t="shared" si="127"/>
        <v>875.9</v>
      </c>
      <c r="Y737" s="17">
        <v>980</v>
      </c>
      <c r="Z737" s="17">
        <f t="shared" si="128"/>
        <v>931</v>
      </c>
      <c r="AA737" s="17"/>
      <c r="AB737" s="17"/>
    </row>
    <row r="738" spans="1:28" ht="14.25" customHeight="1">
      <c r="A738" s="5"/>
      <c r="B738" s="49" t="s">
        <v>494</v>
      </c>
      <c r="C738" s="63"/>
      <c r="D738" s="115">
        <v>252</v>
      </c>
      <c r="E738" s="115">
        <v>258</v>
      </c>
      <c r="F738" s="115">
        <v>274</v>
      </c>
      <c r="G738" s="42" t="s">
        <v>14</v>
      </c>
      <c r="H738" s="97" t="s">
        <v>327</v>
      </c>
      <c r="I738" s="42"/>
      <c r="J738" s="42"/>
      <c r="K738" s="42">
        <f t="shared" si="129"/>
        <v>0</v>
      </c>
      <c r="L738" s="1"/>
      <c r="M738" s="19"/>
      <c r="N738" s="19"/>
      <c r="O738" s="19"/>
      <c r="P738" s="17">
        <f t="shared" si="130"/>
        <v>0</v>
      </c>
      <c r="Q738" s="17" t="str">
        <f t="shared" si="131"/>
        <v/>
      </c>
      <c r="R738" s="17">
        <f t="shared" si="132"/>
        <v>0</v>
      </c>
      <c r="S738" s="17">
        <f t="shared" si="133"/>
        <v>0</v>
      </c>
      <c r="T738" s="17">
        <f t="shared" si="134"/>
        <v>0</v>
      </c>
      <c r="U738" s="33">
        <v>60.997999999999998</v>
      </c>
      <c r="V738" s="34">
        <f t="shared" si="126"/>
        <v>57.948099999999997</v>
      </c>
      <c r="W738" s="17">
        <v>258</v>
      </c>
      <c r="X738" s="34">
        <f t="shared" si="127"/>
        <v>245.1</v>
      </c>
      <c r="Y738" s="17">
        <v>274</v>
      </c>
      <c r="Z738" s="17">
        <f t="shared" si="128"/>
        <v>260.3</v>
      </c>
      <c r="AA738" s="17"/>
      <c r="AB738" s="17"/>
    </row>
    <row r="739" spans="1:28" ht="14.25" customHeight="1">
      <c r="A739" s="5"/>
      <c r="B739" s="49" t="s">
        <v>687</v>
      </c>
      <c r="C739" s="63"/>
      <c r="D739" s="115">
        <v>453.6</v>
      </c>
      <c r="E739" s="115">
        <v>464</v>
      </c>
      <c r="F739" s="115">
        <v>493</v>
      </c>
      <c r="G739" s="42" t="s">
        <v>14</v>
      </c>
      <c r="H739" s="97" t="s">
        <v>327</v>
      </c>
      <c r="I739" s="42"/>
      <c r="J739" s="42"/>
      <c r="K739" s="42">
        <f t="shared" si="129"/>
        <v>0</v>
      </c>
      <c r="L739" s="1"/>
      <c r="M739" s="19"/>
      <c r="N739" s="19"/>
      <c r="O739" s="19"/>
      <c r="P739" s="17">
        <f t="shared" si="130"/>
        <v>0</v>
      </c>
      <c r="Q739" s="17" t="str">
        <f t="shared" si="131"/>
        <v/>
      </c>
      <c r="R739" s="17">
        <f t="shared" si="132"/>
        <v>0</v>
      </c>
      <c r="S739" s="17">
        <f t="shared" si="133"/>
        <v>0</v>
      </c>
      <c r="T739" s="17">
        <f t="shared" si="134"/>
        <v>0</v>
      </c>
      <c r="U739" s="33">
        <v>60.999000000000002</v>
      </c>
      <c r="V739" s="34">
        <f t="shared" si="126"/>
        <v>57.94905</v>
      </c>
      <c r="W739" s="17">
        <v>464</v>
      </c>
      <c r="X739" s="34">
        <f t="shared" si="127"/>
        <v>440.79999999999995</v>
      </c>
      <c r="Y739" s="17">
        <v>493</v>
      </c>
      <c r="Z739" s="17">
        <f t="shared" si="128"/>
        <v>468.34999999999997</v>
      </c>
      <c r="AA739" s="17"/>
      <c r="AB739" s="17"/>
    </row>
    <row r="740" spans="1:28" ht="14.25" customHeight="1">
      <c r="A740" s="5"/>
      <c r="B740" s="49" t="s">
        <v>213</v>
      </c>
      <c r="C740" s="63"/>
      <c r="D740" s="115">
        <v>829.5</v>
      </c>
      <c r="E740" s="115">
        <v>845</v>
      </c>
      <c r="F740" s="115">
        <v>895</v>
      </c>
      <c r="G740" s="42" t="s">
        <v>14</v>
      </c>
      <c r="H740" s="97" t="s">
        <v>327</v>
      </c>
      <c r="I740" s="42"/>
      <c r="J740" s="42"/>
      <c r="K740" s="42">
        <f t="shared" si="129"/>
        <v>0</v>
      </c>
      <c r="L740" s="1"/>
      <c r="M740" s="19"/>
      <c r="N740" s="19"/>
      <c r="O740" s="19"/>
      <c r="P740" s="17">
        <f t="shared" si="130"/>
        <v>0</v>
      </c>
      <c r="Q740" s="17" t="str">
        <f t="shared" si="131"/>
        <v/>
      </c>
      <c r="R740" s="17">
        <f t="shared" si="132"/>
        <v>0</v>
      </c>
      <c r="S740" s="17">
        <f t="shared" si="133"/>
        <v>0</v>
      </c>
      <c r="T740" s="17">
        <f t="shared" si="134"/>
        <v>0</v>
      </c>
      <c r="U740" s="33">
        <v>60.105699999999999</v>
      </c>
      <c r="V740" s="34">
        <f t="shared" si="126"/>
        <v>57.100414999999998</v>
      </c>
      <c r="W740" s="17">
        <v>845</v>
      </c>
      <c r="X740" s="34">
        <f t="shared" si="127"/>
        <v>802.75</v>
      </c>
      <c r="Y740" s="17">
        <v>895</v>
      </c>
      <c r="Z740" s="17">
        <f t="shared" si="128"/>
        <v>850.25</v>
      </c>
      <c r="AA740" s="17"/>
      <c r="AB740" s="17"/>
    </row>
    <row r="741" spans="1:28" ht="14.25" customHeight="1">
      <c r="A741" s="5"/>
      <c r="B741" s="49" t="s">
        <v>688</v>
      </c>
      <c r="C741" s="63"/>
      <c r="D741" s="115">
        <v>248.85</v>
      </c>
      <c r="E741" s="115">
        <v>254</v>
      </c>
      <c r="F741" s="115">
        <v>267</v>
      </c>
      <c r="G741" s="42" t="s">
        <v>14</v>
      </c>
      <c r="H741" s="97" t="s">
        <v>327</v>
      </c>
      <c r="I741" s="42"/>
      <c r="J741" s="42"/>
      <c r="K741" s="42">
        <f t="shared" si="129"/>
        <v>0</v>
      </c>
      <c r="L741" s="1"/>
      <c r="M741" s="19"/>
      <c r="N741" s="19"/>
      <c r="O741" s="19"/>
      <c r="P741" s="17">
        <f t="shared" si="130"/>
        <v>0</v>
      </c>
      <c r="Q741" s="17" t="str">
        <f t="shared" si="131"/>
        <v/>
      </c>
      <c r="R741" s="17">
        <f t="shared" si="132"/>
        <v>0</v>
      </c>
      <c r="S741" s="17">
        <f t="shared" si="133"/>
        <v>0</v>
      </c>
      <c r="T741" s="17">
        <f t="shared" si="134"/>
        <v>0</v>
      </c>
      <c r="U741" s="33">
        <v>60.107199999999999</v>
      </c>
      <c r="V741" s="34">
        <f t="shared" si="126"/>
        <v>57.101839999999996</v>
      </c>
      <c r="W741" s="17">
        <v>254</v>
      </c>
      <c r="X741" s="34">
        <f t="shared" si="127"/>
        <v>241.29999999999998</v>
      </c>
      <c r="Y741" s="17">
        <v>267</v>
      </c>
      <c r="Z741" s="17">
        <f t="shared" si="128"/>
        <v>253.64999999999998</v>
      </c>
      <c r="AA741" s="17"/>
      <c r="AB741" s="17"/>
    </row>
    <row r="742" spans="1:28" ht="14.25" customHeight="1">
      <c r="A742" s="5"/>
      <c r="B742" s="49" t="s">
        <v>212</v>
      </c>
      <c r="C742" s="63"/>
      <c r="D742" s="115">
        <v>491.4</v>
      </c>
      <c r="E742" s="115">
        <v>501</v>
      </c>
      <c r="F742" s="115">
        <v>501</v>
      </c>
      <c r="G742" s="42" t="s">
        <v>14</v>
      </c>
      <c r="H742" s="97" t="s">
        <v>327</v>
      </c>
      <c r="I742" s="42"/>
      <c r="J742" s="42"/>
      <c r="K742" s="42">
        <f t="shared" si="129"/>
        <v>0</v>
      </c>
      <c r="L742" s="1"/>
      <c r="M742" s="19"/>
      <c r="N742" s="19"/>
      <c r="O742" s="19"/>
      <c r="P742" s="17">
        <f t="shared" si="130"/>
        <v>0</v>
      </c>
      <c r="Q742" s="17" t="str">
        <f t="shared" si="131"/>
        <v/>
      </c>
      <c r="R742" s="17">
        <f t="shared" si="132"/>
        <v>0</v>
      </c>
      <c r="S742" s="17">
        <f t="shared" si="133"/>
        <v>0</v>
      </c>
      <c r="T742" s="17">
        <f t="shared" si="134"/>
        <v>0</v>
      </c>
      <c r="U742" s="33">
        <v>60.107100000000003</v>
      </c>
      <c r="V742" s="34">
        <f t="shared" si="126"/>
        <v>57.101745000000001</v>
      </c>
      <c r="W742" s="17">
        <v>501</v>
      </c>
      <c r="X742" s="34">
        <f t="shared" si="127"/>
        <v>475.95</v>
      </c>
      <c r="Y742" s="17">
        <v>501</v>
      </c>
      <c r="Z742" s="17">
        <f t="shared" si="128"/>
        <v>475.95</v>
      </c>
      <c r="AA742" s="17"/>
      <c r="AB742" s="17"/>
    </row>
    <row r="743" spans="1:28" ht="14.25" customHeight="1">
      <c r="A743" s="5"/>
      <c r="B743" s="49" t="s">
        <v>216</v>
      </c>
      <c r="C743" s="63"/>
      <c r="D743" s="115">
        <v>1389.15</v>
      </c>
      <c r="E743" s="115">
        <v>1484</v>
      </c>
      <c r="F743" s="115">
        <v>1576</v>
      </c>
      <c r="G743" s="42" t="s">
        <v>14</v>
      </c>
      <c r="H743" s="97" t="s">
        <v>327</v>
      </c>
      <c r="I743" s="42"/>
      <c r="J743" s="42"/>
      <c r="K743" s="42">
        <f t="shared" si="129"/>
        <v>0</v>
      </c>
      <c r="L743" s="1"/>
      <c r="M743" s="19"/>
      <c r="N743" s="19"/>
      <c r="O743" s="19"/>
      <c r="P743" s="17">
        <f t="shared" si="130"/>
        <v>0</v>
      </c>
      <c r="Q743" s="17" t="str">
        <f t="shared" si="131"/>
        <v/>
      </c>
      <c r="R743" s="17">
        <f t="shared" si="132"/>
        <v>0</v>
      </c>
      <c r="S743" s="17">
        <f t="shared" si="133"/>
        <v>0</v>
      </c>
      <c r="T743" s="17">
        <f t="shared" si="134"/>
        <v>0</v>
      </c>
      <c r="U743" s="33">
        <v>60.102899999999998</v>
      </c>
      <c r="V743" s="34">
        <f t="shared" si="126"/>
        <v>57.097754999999992</v>
      </c>
      <c r="W743" s="17">
        <v>1484</v>
      </c>
      <c r="X743" s="34">
        <f t="shared" si="127"/>
        <v>1409.8</v>
      </c>
      <c r="Y743" s="17">
        <v>1576</v>
      </c>
      <c r="Z743" s="17">
        <f t="shared" si="128"/>
        <v>1497.1999999999998</v>
      </c>
      <c r="AA743" s="17"/>
      <c r="AB743" s="17"/>
    </row>
    <row r="744" spans="1:28" ht="14.25" customHeight="1">
      <c r="A744" s="5"/>
      <c r="B744" s="49" t="s">
        <v>214</v>
      </c>
      <c r="C744" s="63"/>
      <c r="D744" s="115">
        <v>374.85</v>
      </c>
      <c r="E744" s="115">
        <v>400</v>
      </c>
      <c r="F744" s="115">
        <v>425</v>
      </c>
      <c r="G744" s="42" t="s">
        <v>14</v>
      </c>
      <c r="H744" s="97" t="s">
        <v>327</v>
      </c>
      <c r="I744" s="42"/>
      <c r="J744" s="42"/>
      <c r="K744" s="42">
        <f t="shared" si="129"/>
        <v>0</v>
      </c>
      <c r="L744" s="1"/>
      <c r="M744" s="19"/>
      <c r="N744" s="19"/>
      <c r="O744" s="19"/>
      <c r="P744" s="17">
        <f t="shared" si="130"/>
        <v>0</v>
      </c>
      <c r="Q744" s="17" t="str">
        <f t="shared" si="131"/>
        <v/>
      </c>
      <c r="R744" s="17">
        <f t="shared" si="132"/>
        <v>0</v>
      </c>
      <c r="S744" s="17">
        <f t="shared" si="133"/>
        <v>0</v>
      </c>
      <c r="T744" s="17">
        <f t="shared" si="134"/>
        <v>0</v>
      </c>
      <c r="U744" s="33">
        <v>60.107300000000002</v>
      </c>
      <c r="V744" s="34">
        <f t="shared" si="126"/>
        <v>57.101934999999997</v>
      </c>
      <c r="W744" s="17">
        <v>400</v>
      </c>
      <c r="X744" s="34">
        <f t="shared" si="127"/>
        <v>380</v>
      </c>
      <c r="Y744" s="17">
        <v>425</v>
      </c>
      <c r="Z744" s="17">
        <f t="shared" si="128"/>
        <v>403.75</v>
      </c>
      <c r="AA744" s="17"/>
      <c r="AB744" s="17"/>
    </row>
    <row r="745" spans="1:28" ht="14.25" customHeight="1">
      <c r="A745" s="5"/>
      <c r="B745" s="49" t="s">
        <v>215</v>
      </c>
      <c r="C745" s="63"/>
      <c r="D745" s="115">
        <v>706.65</v>
      </c>
      <c r="E745" s="115">
        <v>755</v>
      </c>
      <c r="F745" s="115">
        <v>801</v>
      </c>
      <c r="G745" s="42" t="s">
        <v>14</v>
      </c>
      <c r="H745" s="97" t="s">
        <v>327</v>
      </c>
      <c r="I745" s="42"/>
      <c r="J745" s="42"/>
      <c r="K745" s="42">
        <f t="shared" si="129"/>
        <v>0</v>
      </c>
      <c r="L745" s="1"/>
      <c r="M745" s="19"/>
      <c r="N745" s="19"/>
      <c r="O745" s="19"/>
      <c r="P745" s="17">
        <f t="shared" si="130"/>
        <v>0</v>
      </c>
      <c r="Q745" s="17" t="str">
        <f t="shared" si="131"/>
        <v/>
      </c>
      <c r="R745" s="17">
        <f t="shared" si="132"/>
        <v>0</v>
      </c>
      <c r="S745" s="17">
        <f t="shared" si="133"/>
        <v>0</v>
      </c>
      <c r="T745" s="17">
        <f t="shared" si="134"/>
        <v>0</v>
      </c>
      <c r="U745" s="33">
        <v>60.105800000000002</v>
      </c>
      <c r="V745" s="34">
        <f t="shared" si="126"/>
        <v>57.10051</v>
      </c>
      <c r="W745" s="17">
        <v>755</v>
      </c>
      <c r="X745" s="34">
        <f t="shared" si="127"/>
        <v>717.25</v>
      </c>
      <c r="Y745" s="17">
        <v>801</v>
      </c>
      <c r="Z745" s="17">
        <f t="shared" si="128"/>
        <v>760.94999999999993</v>
      </c>
      <c r="AA745" s="17"/>
      <c r="AB745" s="17"/>
    </row>
    <row r="746" spans="1:28" ht="14.25" customHeight="1">
      <c r="A746" s="5"/>
      <c r="B746" s="49" t="s">
        <v>224</v>
      </c>
      <c r="C746" s="63"/>
      <c r="D746" s="115">
        <v>793.8</v>
      </c>
      <c r="E746" s="115">
        <v>813</v>
      </c>
      <c r="F746" s="115">
        <v>863</v>
      </c>
      <c r="G746" s="42" t="s">
        <v>14</v>
      </c>
      <c r="H746" s="97" t="s">
        <v>327</v>
      </c>
      <c r="I746" s="42"/>
      <c r="J746" s="42"/>
      <c r="K746" s="42">
        <f t="shared" si="129"/>
        <v>0</v>
      </c>
      <c r="L746" s="1"/>
      <c r="M746" s="19"/>
      <c r="N746" s="19"/>
      <c r="O746" s="19"/>
      <c r="P746" s="17">
        <f t="shared" si="130"/>
        <v>0</v>
      </c>
      <c r="Q746" s="17" t="str">
        <f t="shared" si="131"/>
        <v/>
      </c>
      <c r="R746" s="17">
        <f t="shared" si="132"/>
        <v>0</v>
      </c>
      <c r="S746" s="17">
        <f t="shared" si="133"/>
        <v>0</v>
      </c>
      <c r="T746" s="17">
        <f t="shared" si="134"/>
        <v>0</v>
      </c>
      <c r="U746" s="33">
        <v>60.104100000000003</v>
      </c>
      <c r="V746" s="34">
        <f t="shared" si="126"/>
        <v>57.098894999999999</v>
      </c>
      <c r="W746" s="17">
        <v>813</v>
      </c>
      <c r="X746" s="34">
        <f t="shared" si="127"/>
        <v>772.34999999999991</v>
      </c>
      <c r="Y746" s="17">
        <v>863</v>
      </c>
      <c r="Z746" s="17">
        <f t="shared" si="128"/>
        <v>819.84999999999991</v>
      </c>
      <c r="AA746" s="17"/>
      <c r="AB746" s="17"/>
    </row>
    <row r="747" spans="1:28" ht="14.25" customHeight="1">
      <c r="A747" s="5"/>
      <c r="B747" s="49" t="s">
        <v>222</v>
      </c>
      <c r="C747" s="63"/>
      <c r="D747" s="115">
        <v>239.4</v>
      </c>
      <c r="E747" s="115">
        <v>245</v>
      </c>
      <c r="F747" s="115">
        <v>260</v>
      </c>
      <c r="G747" s="42" t="s">
        <v>14</v>
      </c>
      <c r="H747" s="97" t="s">
        <v>327</v>
      </c>
      <c r="I747" s="42"/>
      <c r="J747" s="42"/>
      <c r="K747" s="42">
        <f t="shared" si="129"/>
        <v>0</v>
      </c>
      <c r="L747" s="1"/>
      <c r="M747" s="19"/>
      <c r="N747" s="19"/>
      <c r="O747" s="19"/>
      <c r="P747" s="17">
        <f t="shared" si="130"/>
        <v>0</v>
      </c>
      <c r="Q747" s="17" t="str">
        <f t="shared" si="131"/>
        <v/>
      </c>
      <c r="R747" s="17">
        <f t="shared" si="132"/>
        <v>0</v>
      </c>
      <c r="S747" s="17">
        <f t="shared" si="133"/>
        <v>0</v>
      </c>
      <c r="T747" s="17">
        <f t="shared" si="134"/>
        <v>0</v>
      </c>
      <c r="U747" s="33">
        <v>60.106200000000001</v>
      </c>
      <c r="V747" s="34">
        <f t="shared" si="126"/>
        <v>57.10089</v>
      </c>
      <c r="W747" s="17">
        <v>245</v>
      </c>
      <c r="X747" s="34">
        <f t="shared" si="127"/>
        <v>232.75</v>
      </c>
      <c r="Y747" s="17">
        <v>260</v>
      </c>
      <c r="Z747" s="17">
        <f t="shared" si="128"/>
        <v>247</v>
      </c>
      <c r="AA747" s="17"/>
      <c r="AB747" s="17"/>
    </row>
    <row r="748" spans="1:28" ht="14.25" customHeight="1">
      <c r="A748" s="5"/>
      <c r="B748" s="49" t="s">
        <v>223</v>
      </c>
      <c r="C748" s="63"/>
      <c r="D748" s="115">
        <v>422.1</v>
      </c>
      <c r="E748" s="115">
        <v>432</v>
      </c>
      <c r="F748" s="115">
        <v>459</v>
      </c>
      <c r="G748" s="42" t="s">
        <v>14</v>
      </c>
      <c r="H748" s="97" t="s">
        <v>327</v>
      </c>
      <c r="I748" s="42"/>
      <c r="J748" s="42"/>
      <c r="K748" s="42">
        <f t="shared" si="129"/>
        <v>0</v>
      </c>
      <c r="L748" s="1"/>
      <c r="M748" s="19"/>
      <c r="N748" s="19"/>
      <c r="O748" s="19"/>
      <c r="P748" s="17">
        <f t="shared" si="130"/>
        <v>0</v>
      </c>
      <c r="Q748" s="17" t="str">
        <f t="shared" si="131"/>
        <v/>
      </c>
      <c r="R748" s="17">
        <f t="shared" si="132"/>
        <v>0</v>
      </c>
      <c r="S748" s="17">
        <f t="shared" si="133"/>
        <v>0</v>
      </c>
      <c r="T748" s="17">
        <f t="shared" si="134"/>
        <v>0</v>
      </c>
      <c r="U748" s="33">
        <v>60.103999999999999</v>
      </c>
      <c r="V748" s="34">
        <f t="shared" si="126"/>
        <v>57.098799999999997</v>
      </c>
      <c r="W748" s="17">
        <v>432</v>
      </c>
      <c r="X748" s="34">
        <f t="shared" si="127"/>
        <v>410.4</v>
      </c>
      <c r="Y748" s="17">
        <v>459</v>
      </c>
      <c r="Z748" s="17">
        <f t="shared" si="128"/>
        <v>436.04999999999995</v>
      </c>
      <c r="AA748" s="17"/>
      <c r="AB748" s="17"/>
    </row>
    <row r="749" spans="1:28" ht="14.25" customHeight="1">
      <c r="A749" s="5"/>
      <c r="B749" s="51" t="s">
        <v>757</v>
      </c>
      <c r="C749" s="63"/>
      <c r="D749" s="115">
        <v>661.5</v>
      </c>
      <c r="E749" s="115">
        <v>677</v>
      </c>
      <c r="F749" s="115">
        <v>719</v>
      </c>
      <c r="G749" s="42" t="s">
        <v>14</v>
      </c>
      <c r="H749" s="97" t="s">
        <v>327</v>
      </c>
      <c r="I749" s="42"/>
      <c r="J749" s="42"/>
      <c r="K749" s="42">
        <f t="shared" si="129"/>
        <v>0</v>
      </c>
      <c r="L749" s="1"/>
      <c r="M749" s="19"/>
      <c r="N749" s="19"/>
      <c r="O749" s="19"/>
      <c r="P749" s="17">
        <f t="shared" si="130"/>
        <v>0</v>
      </c>
      <c r="Q749" s="17" t="str">
        <f t="shared" si="131"/>
        <v/>
      </c>
      <c r="R749" s="17">
        <f t="shared" si="132"/>
        <v>0</v>
      </c>
      <c r="S749" s="17">
        <f t="shared" si="133"/>
        <v>0</v>
      </c>
      <c r="T749" s="17">
        <f t="shared" si="134"/>
        <v>0</v>
      </c>
      <c r="U749" s="33">
        <v>60.1051</v>
      </c>
      <c r="V749" s="34">
        <f t="shared" si="126"/>
        <v>57.099844999999995</v>
      </c>
      <c r="W749" s="17">
        <v>677</v>
      </c>
      <c r="X749" s="34">
        <f t="shared" si="127"/>
        <v>643.15</v>
      </c>
      <c r="Y749" s="17">
        <v>719</v>
      </c>
      <c r="Z749" s="17">
        <f t="shared" si="128"/>
        <v>683.05</v>
      </c>
      <c r="AA749" s="17"/>
      <c r="AB749" s="17"/>
    </row>
    <row r="750" spans="1:28" ht="14.25" customHeight="1">
      <c r="A750" s="5"/>
      <c r="B750" s="49" t="s">
        <v>756</v>
      </c>
      <c r="C750" s="63"/>
      <c r="D750" s="115">
        <v>207.9</v>
      </c>
      <c r="E750" s="115">
        <v>213</v>
      </c>
      <c r="F750" s="115">
        <v>226</v>
      </c>
      <c r="G750" s="42" t="s">
        <v>14</v>
      </c>
      <c r="H750" s="97" t="s">
        <v>327</v>
      </c>
      <c r="I750" s="42"/>
      <c r="J750" s="42"/>
      <c r="K750" s="42">
        <f t="shared" si="129"/>
        <v>0</v>
      </c>
      <c r="L750" s="1"/>
      <c r="M750" s="19"/>
      <c r="N750" s="19"/>
      <c r="O750" s="19"/>
      <c r="P750" s="17">
        <f t="shared" si="130"/>
        <v>0</v>
      </c>
      <c r="Q750" s="17" t="str">
        <f t="shared" si="131"/>
        <v/>
      </c>
      <c r="R750" s="17">
        <f t="shared" si="132"/>
        <v>0</v>
      </c>
      <c r="S750" s="17">
        <f t="shared" si="133"/>
        <v>0</v>
      </c>
      <c r="T750" s="17">
        <f t="shared" si="134"/>
        <v>0</v>
      </c>
      <c r="U750" s="33">
        <v>60.104799999999997</v>
      </c>
      <c r="V750" s="34">
        <f t="shared" si="126"/>
        <v>57.099559999999997</v>
      </c>
      <c r="W750" s="17">
        <v>213</v>
      </c>
      <c r="X750" s="34">
        <f t="shared" si="127"/>
        <v>202.35</v>
      </c>
      <c r="Y750" s="17">
        <v>226</v>
      </c>
      <c r="Z750" s="17">
        <f t="shared" si="128"/>
        <v>214.7</v>
      </c>
      <c r="AA750" s="17"/>
      <c r="AB750" s="17"/>
    </row>
    <row r="751" spans="1:28" ht="14.25" customHeight="1">
      <c r="A751" s="5"/>
      <c r="B751" s="49" t="s">
        <v>755</v>
      </c>
      <c r="C751" s="63"/>
      <c r="D751" s="115">
        <v>359.1</v>
      </c>
      <c r="E751" s="115">
        <v>368</v>
      </c>
      <c r="F751" s="115">
        <v>390</v>
      </c>
      <c r="G751" s="42" t="s">
        <v>14</v>
      </c>
      <c r="H751" s="97" t="s">
        <v>327</v>
      </c>
      <c r="I751" s="42"/>
      <c r="J751" s="42"/>
      <c r="K751" s="42">
        <f t="shared" si="129"/>
        <v>0</v>
      </c>
      <c r="L751" s="1"/>
      <c r="M751" s="19"/>
      <c r="N751" s="19"/>
      <c r="O751" s="19"/>
      <c r="P751" s="17">
        <f t="shared" si="130"/>
        <v>0</v>
      </c>
      <c r="Q751" s="17" t="str">
        <f t="shared" si="131"/>
        <v/>
      </c>
      <c r="R751" s="17">
        <f t="shared" si="132"/>
        <v>0</v>
      </c>
      <c r="S751" s="17">
        <f t="shared" si="133"/>
        <v>0</v>
      </c>
      <c r="T751" s="17">
        <f t="shared" si="134"/>
        <v>0</v>
      </c>
      <c r="U751" s="33">
        <v>60.107399999999998</v>
      </c>
      <c r="V751" s="34">
        <f t="shared" si="126"/>
        <v>57.102029999999999</v>
      </c>
      <c r="W751" s="17">
        <v>368</v>
      </c>
      <c r="X751" s="34">
        <f t="shared" si="127"/>
        <v>349.59999999999997</v>
      </c>
      <c r="Y751" s="17">
        <v>390</v>
      </c>
      <c r="Z751" s="17">
        <f t="shared" si="128"/>
        <v>370.5</v>
      </c>
      <c r="AA751" s="17"/>
      <c r="AB751" s="17"/>
    </row>
    <row r="752" spans="1:28" ht="14.25" customHeight="1">
      <c r="A752" s="5"/>
      <c r="B752" s="49" t="s">
        <v>561</v>
      </c>
      <c r="C752" s="63"/>
      <c r="D752" s="115">
        <v>81</v>
      </c>
      <c r="E752" s="115">
        <v>90</v>
      </c>
      <c r="F752" s="115">
        <v>96</v>
      </c>
      <c r="G752" s="42" t="s">
        <v>366</v>
      </c>
      <c r="H752" s="97" t="s">
        <v>404</v>
      </c>
      <c r="I752" s="42"/>
      <c r="J752" s="42"/>
      <c r="K752" s="42">
        <f t="shared" si="129"/>
        <v>0</v>
      </c>
      <c r="L752" s="1"/>
      <c r="M752" s="19"/>
      <c r="N752" s="19"/>
      <c r="O752" s="19"/>
      <c r="P752" s="17">
        <f t="shared" si="130"/>
        <v>0</v>
      </c>
      <c r="Q752" s="17" t="str">
        <f t="shared" si="131"/>
        <v/>
      </c>
      <c r="R752" s="17">
        <f t="shared" si="132"/>
        <v>0</v>
      </c>
      <c r="S752" s="17">
        <f t="shared" si="133"/>
        <v>0</v>
      </c>
      <c r="T752" s="17">
        <f t="shared" si="134"/>
        <v>0</v>
      </c>
      <c r="U752" s="33">
        <v>60.105499999999999</v>
      </c>
      <c r="V752" s="34">
        <f t="shared" ref="V752:V801" si="135">U752*0.95</f>
        <v>57.100224999999995</v>
      </c>
      <c r="W752" s="17">
        <v>90</v>
      </c>
      <c r="X752" s="34">
        <f t="shared" ref="X752:X801" si="136">W752*0.95</f>
        <v>85.5</v>
      </c>
      <c r="Y752" s="17">
        <v>96</v>
      </c>
      <c r="Z752" s="17">
        <f t="shared" ref="Z752:Z801" si="137">Y752*0.95</f>
        <v>91.199999999999989</v>
      </c>
      <c r="AA752" s="17"/>
      <c r="AB752" s="17"/>
    </row>
    <row r="753" spans="1:28" ht="14.25" customHeight="1">
      <c r="A753" s="5"/>
      <c r="B753" s="71" t="s">
        <v>689</v>
      </c>
      <c r="C753" s="58"/>
      <c r="D753" s="116"/>
      <c r="E753" s="116"/>
      <c r="F753" s="116" t="s">
        <v>851</v>
      </c>
      <c r="G753" s="24"/>
      <c r="H753" s="95"/>
      <c r="I753" s="37"/>
      <c r="J753" s="24"/>
      <c r="K753" s="24"/>
      <c r="L753" s="1"/>
      <c r="M753" s="19"/>
      <c r="N753" s="19"/>
      <c r="O753" s="19"/>
      <c r="P753" s="17">
        <f t="shared" si="130"/>
        <v>0</v>
      </c>
      <c r="Q753" s="17" t="str">
        <f t="shared" si="131"/>
        <v/>
      </c>
      <c r="R753" s="17">
        <f t="shared" si="132"/>
        <v>0</v>
      </c>
      <c r="S753" s="17">
        <f t="shared" si="133"/>
        <v>0</v>
      </c>
      <c r="T753" s="17">
        <f t="shared" si="134"/>
        <v>0</v>
      </c>
      <c r="U753" s="33"/>
      <c r="V753" s="34">
        <f t="shared" si="135"/>
        <v>0</v>
      </c>
      <c r="W753" s="17"/>
      <c r="X753" s="34">
        <f t="shared" si="136"/>
        <v>0</v>
      </c>
      <c r="Y753" s="17"/>
      <c r="Z753" s="17">
        <f t="shared" si="137"/>
        <v>0</v>
      </c>
      <c r="AA753" s="17"/>
      <c r="AB753" s="17"/>
    </row>
    <row r="754" spans="1:28" ht="14.25" customHeight="1">
      <c r="A754" s="5"/>
      <c r="B754" s="49" t="s">
        <v>489</v>
      </c>
      <c r="C754" s="63"/>
      <c r="D754" s="115">
        <v>218.4</v>
      </c>
      <c r="E754" s="115">
        <v>221</v>
      </c>
      <c r="F754" s="115">
        <v>237</v>
      </c>
      <c r="G754" s="42" t="s">
        <v>14</v>
      </c>
      <c r="H754" s="97" t="s">
        <v>327</v>
      </c>
      <c r="I754" s="42"/>
      <c r="J754" s="42"/>
      <c r="K754" s="42">
        <f t="shared" ref="K754:K802" si="138">IF($R$5&gt;30000,D754*J754,IF(AND($S$5&gt;15000),E754*J754,F754*J754))</f>
        <v>0</v>
      </c>
      <c r="L754" s="1"/>
      <c r="M754" s="19"/>
      <c r="N754" s="19"/>
      <c r="O754" s="19"/>
      <c r="P754" s="17">
        <f t="shared" ref="P754:P803" si="139">J754*M754</f>
        <v>0</v>
      </c>
      <c r="Q754" s="17" t="str">
        <f t="shared" ref="Q754:Q803" si="140">IF(I754&gt;1.01,J754/I754*0.21,"")</f>
        <v/>
      </c>
      <c r="R754" s="17">
        <f t="shared" ref="R754:R803" si="141">J754*D754</f>
        <v>0</v>
      </c>
      <c r="S754" s="17">
        <f t="shared" ref="S754:S803" si="142">J754*E754</f>
        <v>0</v>
      </c>
      <c r="T754" s="17">
        <f t="shared" ref="T754:T803" si="143">Y754*J754</f>
        <v>0</v>
      </c>
      <c r="U754" s="33">
        <v>60.107700000000001</v>
      </c>
      <c r="V754" s="34">
        <f t="shared" si="135"/>
        <v>57.102314999999997</v>
      </c>
      <c r="W754" s="17">
        <v>221</v>
      </c>
      <c r="X754" s="34">
        <f t="shared" si="136"/>
        <v>209.95</v>
      </c>
      <c r="Y754" s="17">
        <v>234</v>
      </c>
      <c r="Z754" s="17">
        <f t="shared" si="137"/>
        <v>222.29999999999998</v>
      </c>
      <c r="AA754" s="17"/>
      <c r="AB754" s="17"/>
    </row>
    <row r="755" spans="1:28" ht="14.25" customHeight="1">
      <c r="A755" s="5"/>
      <c r="B755" s="49" t="s">
        <v>203</v>
      </c>
      <c r="C755" s="63"/>
      <c r="D755" s="115">
        <v>128.1</v>
      </c>
      <c r="E755" s="115">
        <v>130</v>
      </c>
      <c r="F755" s="115">
        <v>137</v>
      </c>
      <c r="G755" s="42" t="s">
        <v>14</v>
      </c>
      <c r="H755" s="97" t="s">
        <v>327</v>
      </c>
      <c r="I755" s="42"/>
      <c r="J755" s="42"/>
      <c r="K755" s="42">
        <f t="shared" si="138"/>
        <v>0</v>
      </c>
      <c r="L755" s="1"/>
      <c r="M755" s="19"/>
      <c r="N755" s="19"/>
      <c r="O755" s="19"/>
      <c r="P755" s="17">
        <f t="shared" si="139"/>
        <v>0</v>
      </c>
      <c r="Q755" s="17" t="str">
        <f t="shared" si="140"/>
        <v/>
      </c>
      <c r="R755" s="17">
        <f t="shared" si="141"/>
        <v>0</v>
      </c>
      <c r="S755" s="17">
        <f t="shared" si="142"/>
        <v>0</v>
      </c>
      <c r="T755" s="17">
        <f t="shared" si="143"/>
        <v>0</v>
      </c>
      <c r="U755" s="33">
        <v>60.107799999999997</v>
      </c>
      <c r="V755" s="34">
        <f t="shared" si="135"/>
        <v>57.102409999999992</v>
      </c>
      <c r="W755" s="17">
        <v>130</v>
      </c>
      <c r="X755" s="34">
        <f t="shared" si="136"/>
        <v>123.5</v>
      </c>
      <c r="Y755" s="17">
        <v>137</v>
      </c>
      <c r="Z755" s="17">
        <f t="shared" si="137"/>
        <v>130.15</v>
      </c>
      <c r="AA755" s="17"/>
      <c r="AB755" s="17"/>
    </row>
    <row r="756" spans="1:28" ht="14.25" customHeight="1">
      <c r="A756" s="5"/>
      <c r="B756" s="49" t="s">
        <v>1215</v>
      </c>
      <c r="C756" s="63"/>
      <c r="D756" s="115">
        <v>472.5</v>
      </c>
      <c r="E756" s="115">
        <v>481</v>
      </c>
      <c r="F756" s="115">
        <v>507</v>
      </c>
      <c r="G756" s="42" t="s">
        <v>14</v>
      </c>
      <c r="H756" s="97" t="s">
        <v>327</v>
      </c>
      <c r="I756" s="42"/>
      <c r="J756" s="42"/>
      <c r="K756" s="42">
        <f t="shared" si="138"/>
        <v>0</v>
      </c>
      <c r="L756" s="1"/>
      <c r="M756" s="19"/>
      <c r="N756" s="19"/>
      <c r="O756" s="19"/>
      <c r="P756" s="17">
        <f t="shared" si="139"/>
        <v>0</v>
      </c>
      <c r="Q756" s="17" t="str">
        <f t="shared" si="140"/>
        <v/>
      </c>
      <c r="R756" s="17">
        <f t="shared" si="141"/>
        <v>0</v>
      </c>
      <c r="S756" s="17">
        <f t="shared" si="142"/>
        <v>0</v>
      </c>
      <c r="T756" s="17">
        <f t="shared" si="143"/>
        <v>0</v>
      </c>
      <c r="U756" s="33">
        <v>60.107999999999997</v>
      </c>
      <c r="V756" s="34">
        <f t="shared" si="135"/>
        <v>57.102599999999995</v>
      </c>
      <c r="W756" s="17">
        <v>481</v>
      </c>
      <c r="X756" s="34">
        <f t="shared" si="136"/>
        <v>456.95</v>
      </c>
      <c r="Y756" s="17">
        <v>507</v>
      </c>
      <c r="Z756" s="17">
        <f t="shared" si="137"/>
        <v>481.65</v>
      </c>
      <c r="AA756" s="17"/>
      <c r="AB756" s="17"/>
    </row>
    <row r="757" spans="1:28" ht="14.25" customHeight="1">
      <c r="A757" s="5"/>
      <c r="B757" s="49" t="s">
        <v>1217</v>
      </c>
      <c r="C757" s="63"/>
      <c r="D757" s="115">
        <v>117.6</v>
      </c>
      <c r="E757" s="115">
        <v>120</v>
      </c>
      <c r="F757" s="115">
        <v>127</v>
      </c>
      <c r="G757" s="42" t="s">
        <v>14</v>
      </c>
      <c r="H757" s="97" t="s">
        <v>327</v>
      </c>
      <c r="I757" s="42"/>
      <c r="J757" s="42"/>
      <c r="K757" s="42">
        <f t="shared" si="138"/>
        <v>0</v>
      </c>
      <c r="L757" s="1"/>
      <c r="M757" s="19"/>
      <c r="N757" s="19"/>
      <c r="O757" s="19"/>
      <c r="P757" s="17">
        <f t="shared" si="139"/>
        <v>0</v>
      </c>
      <c r="Q757" s="17" t="str">
        <f t="shared" si="140"/>
        <v/>
      </c>
      <c r="R757" s="17">
        <f t="shared" si="141"/>
        <v>0</v>
      </c>
      <c r="S757" s="17">
        <f t="shared" si="142"/>
        <v>0</v>
      </c>
      <c r="T757" s="17">
        <f t="shared" si="143"/>
        <v>0</v>
      </c>
      <c r="U757" s="33">
        <v>60.1081</v>
      </c>
      <c r="V757" s="34">
        <f t="shared" si="135"/>
        <v>57.102694999999997</v>
      </c>
      <c r="W757" s="17">
        <v>120</v>
      </c>
      <c r="X757" s="34">
        <f t="shared" si="136"/>
        <v>114</v>
      </c>
      <c r="Y757" s="17">
        <v>127</v>
      </c>
      <c r="Z757" s="17">
        <f t="shared" si="137"/>
        <v>120.64999999999999</v>
      </c>
      <c r="AA757" s="17"/>
      <c r="AB757" s="17"/>
    </row>
    <row r="758" spans="1:28" ht="14.25" customHeight="1">
      <c r="A758" s="5"/>
      <c r="B758" s="49" t="s">
        <v>1216</v>
      </c>
      <c r="C758" s="63"/>
      <c r="D758" s="115">
        <v>236.25</v>
      </c>
      <c r="E758" s="115">
        <v>241</v>
      </c>
      <c r="F758" s="115">
        <v>253</v>
      </c>
      <c r="G758" s="42" t="s">
        <v>14</v>
      </c>
      <c r="H758" s="97" t="s">
        <v>327</v>
      </c>
      <c r="I758" s="42"/>
      <c r="J758" s="42"/>
      <c r="K758" s="42">
        <f t="shared" si="138"/>
        <v>0</v>
      </c>
      <c r="L758" s="1"/>
      <c r="M758" s="19"/>
      <c r="N758" s="19"/>
      <c r="O758" s="19"/>
      <c r="P758" s="17">
        <f t="shared" si="139"/>
        <v>0</v>
      </c>
      <c r="Q758" s="17" t="str">
        <f t="shared" si="140"/>
        <v/>
      </c>
      <c r="R758" s="17">
        <f t="shared" si="141"/>
        <v>0</v>
      </c>
      <c r="S758" s="17">
        <f t="shared" si="142"/>
        <v>0</v>
      </c>
      <c r="T758" s="17">
        <f t="shared" si="143"/>
        <v>0</v>
      </c>
      <c r="U758" s="33">
        <v>60.108199999999997</v>
      </c>
      <c r="V758" s="34">
        <f t="shared" si="135"/>
        <v>57.102789999999992</v>
      </c>
      <c r="W758" s="17">
        <v>241</v>
      </c>
      <c r="X758" s="34">
        <f t="shared" si="136"/>
        <v>228.95</v>
      </c>
      <c r="Y758" s="17">
        <v>253</v>
      </c>
      <c r="Z758" s="17">
        <f t="shared" si="137"/>
        <v>240.35</v>
      </c>
      <c r="AA758" s="17"/>
      <c r="AB758" s="17"/>
    </row>
    <row r="759" spans="1:28" ht="14.25" customHeight="1">
      <c r="A759" s="5"/>
      <c r="B759" s="49" t="s">
        <v>1209</v>
      </c>
      <c r="C759" s="63"/>
      <c r="D759" s="115">
        <v>212</v>
      </c>
      <c r="E759" s="115">
        <v>226</v>
      </c>
      <c r="F759" s="115">
        <v>240</v>
      </c>
      <c r="G759" s="42" t="s">
        <v>14</v>
      </c>
      <c r="H759" s="97" t="s">
        <v>537</v>
      </c>
      <c r="I759" s="42"/>
      <c r="J759" s="42"/>
      <c r="K759" s="42">
        <f t="shared" si="138"/>
        <v>0</v>
      </c>
      <c r="L759" s="1"/>
      <c r="M759" s="19"/>
      <c r="N759" s="19"/>
      <c r="O759" s="19"/>
      <c r="P759" s="17">
        <f t="shared" si="139"/>
        <v>0</v>
      </c>
      <c r="Q759" s="17" t="str">
        <f t="shared" si="140"/>
        <v/>
      </c>
      <c r="R759" s="17">
        <f t="shared" si="141"/>
        <v>0</v>
      </c>
      <c r="S759" s="17">
        <f t="shared" si="142"/>
        <v>0</v>
      </c>
      <c r="T759" s="17">
        <f t="shared" si="143"/>
        <v>0</v>
      </c>
      <c r="U759" s="33">
        <v>60.106400000000001</v>
      </c>
      <c r="V759" s="34">
        <f t="shared" si="135"/>
        <v>57.101079999999996</v>
      </c>
      <c r="W759" s="17">
        <v>226</v>
      </c>
      <c r="X759" s="34">
        <f t="shared" si="136"/>
        <v>214.7</v>
      </c>
      <c r="Y759" s="17">
        <v>240</v>
      </c>
      <c r="Z759" s="17">
        <f t="shared" si="137"/>
        <v>228</v>
      </c>
      <c r="AA759" s="17"/>
      <c r="AB759" s="17"/>
    </row>
    <row r="760" spans="1:28" ht="14.25" customHeight="1">
      <c r="A760" s="5"/>
      <c r="B760" s="49" t="s">
        <v>385</v>
      </c>
      <c r="C760" s="63"/>
      <c r="D760" s="115">
        <v>446.25</v>
      </c>
      <c r="E760" s="115">
        <v>455</v>
      </c>
      <c r="F760" s="115">
        <v>481</v>
      </c>
      <c r="G760" s="42" t="s">
        <v>14</v>
      </c>
      <c r="H760" s="97" t="s">
        <v>327</v>
      </c>
      <c r="I760" s="42"/>
      <c r="J760" s="42"/>
      <c r="K760" s="42">
        <f t="shared" si="138"/>
        <v>0</v>
      </c>
      <c r="L760" s="1"/>
      <c r="M760" s="19"/>
      <c r="N760" s="19"/>
      <c r="O760" s="19"/>
      <c r="P760" s="17">
        <f t="shared" si="139"/>
        <v>0</v>
      </c>
      <c r="Q760" s="17" t="str">
        <f t="shared" si="140"/>
        <v/>
      </c>
      <c r="R760" s="17">
        <f t="shared" si="141"/>
        <v>0</v>
      </c>
      <c r="S760" s="17">
        <f t="shared" si="142"/>
        <v>0</v>
      </c>
      <c r="T760" s="17">
        <f t="shared" si="143"/>
        <v>0</v>
      </c>
      <c r="U760" s="33">
        <v>60.106099999999998</v>
      </c>
      <c r="V760" s="34">
        <f t="shared" si="135"/>
        <v>57.100794999999998</v>
      </c>
      <c r="W760" s="17">
        <v>455</v>
      </c>
      <c r="X760" s="34">
        <f t="shared" si="136"/>
        <v>432.25</v>
      </c>
      <c r="Y760" s="17">
        <v>481</v>
      </c>
      <c r="Z760" s="17">
        <f t="shared" si="137"/>
        <v>456.95</v>
      </c>
      <c r="AA760" s="17"/>
      <c r="AB760" s="17"/>
    </row>
    <row r="761" spans="1:28" ht="14.25" customHeight="1">
      <c r="A761" s="5"/>
      <c r="B761" s="49" t="s">
        <v>383</v>
      </c>
      <c r="C761" s="63"/>
      <c r="D761" s="115">
        <v>120.75</v>
      </c>
      <c r="E761" s="115">
        <v>124</v>
      </c>
      <c r="F761" s="115">
        <v>131</v>
      </c>
      <c r="G761" s="42" t="s">
        <v>14</v>
      </c>
      <c r="H761" s="97" t="s">
        <v>327</v>
      </c>
      <c r="I761" s="42"/>
      <c r="J761" s="42"/>
      <c r="K761" s="42">
        <f t="shared" si="138"/>
        <v>0</v>
      </c>
      <c r="L761" s="1"/>
      <c r="M761" s="19"/>
      <c r="N761" s="19"/>
      <c r="O761" s="19"/>
      <c r="P761" s="17">
        <f t="shared" si="139"/>
        <v>0</v>
      </c>
      <c r="Q761" s="17" t="str">
        <f t="shared" si="140"/>
        <v/>
      </c>
      <c r="R761" s="17">
        <f t="shared" si="141"/>
        <v>0</v>
      </c>
      <c r="S761" s="17">
        <f t="shared" si="142"/>
        <v>0</v>
      </c>
      <c r="T761" s="17">
        <f t="shared" si="143"/>
        <v>0</v>
      </c>
      <c r="U761" s="33">
        <v>60.1083</v>
      </c>
      <c r="V761" s="34">
        <f t="shared" si="135"/>
        <v>57.102885000000001</v>
      </c>
      <c r="W761" s="17">
        <v>124</v>
      </c>
      <c r="X761" s="34">
        <f t="shared" si="136"/>
        <v>117.8</v>
      </c>
      <c r="Y761" s="17">
        <v>131</v>
      </c>
      <c r="Z761" s="17">
        <f t="shared" si="137"/>
        <v>124.44999999999999</v>
      </c>
      <c r="AA761" s="17"/>
      <c r="AB761" s="17"/>
    </row>
    <row r="762" spans="1:28" ht="14.25" customHeight="1">
      <c r="A762" s="5"/>
      <c r="B762" s="49" t="s">
        <v>384</v>
      </c>
      <c r="C762" s="63"/>
      <c r="D762" s="115">
        <v>223.65</v>
      </c>
      <c r="E762" s="115">
        <v>228</v>
      </c>
      <c r="F762" s="115">
        <v>245</v>
      </c>
      <c r="G762" s="42" t="s">
        <v>14</v>
      </c>
      <c r="H762" s="97" t="s">
        <v>327</v>
      </c>
      <c r="I762" s="42"/>
      <c r="J762" s="42"/>
      <c r="K762" s="42">
        <f t="shared" si="138"/>
        <v>0</v>
      </c>
      <c r="L762" s="1"/>
      <c r="M762" s="19"/>
      <c r="N762" s="19"/>
      <c r="O762" s="19"/>
      <c r="P762" s="17">
        <f t="shared" si="139"/>
        <v>0</v>
      </c>
      <c r="Q762" s="17" t="str">
        <f t="shared" si="140"/>
        <v/>
      </c>
      <c r="R762" s="17">
        <f t="shared" si="141"/>
        <v>0</v>
      </c>
      <c r="S762" s="17">
        <f t="shared" si="142"/>
        <v>0</v>
      </c>
      <c r="T762" s="17">
        <f t="shared" si="143"/>
        <v>0</v>
      </c>
      <c r="U762" s="33">
        <v>60.108400000000003</v>
      </c>
      <c r="V762" s="34">
        <f t="shared" si="135"/>
        <v>57.102980000000002</v>
      </c>
      <c r="W762" s="17">
        <v>228</v>
      </c>
      <c r="X762" s="34">
        <f t="shared" si="136"/>
        <v>216.6</v>
      </c>
      <c r="Y762" s="17">
        <v>245</v>
      </c>
      <c r="Z762" s="17">
        <f t="shared" si="137"/>
        <v>232.75</v>
      </c>
      <c r="AA762" s="17"/>
      <c r="AB762" s="17"/>
    </row>
    <row r="763" spans="1:28" ht="14.25" customHeight="1">
      <c r="A763" s="5"/>
      <c r="B763" s="49" t="s">
        <v>1218</v>
      </c>
      <c r="C763" s="63"/>
      <c r="D763" s="115">
        <v>383.25</v>
      </c>
      <c r="E763" s="115">
        <v>390</v>
      </c>
      <c r="F763" s="115">
        <v>392.34999999999997</v>
      </c>
      <c r="G763" s="42" t="s">
        <v>14</v>
      </c>
      <c r="H763" s="97" t="s">
        <v>327</v>
      </c>
      <c r="I763" s="42"/>
      <c r="J763" s="42"/>
      <c r="K763" s="42">
        <f t="shared" si="138"/>
        <v>0</v>
      </c>
      <c r="L763" s="1"/>
      <c r="M763" s="19"/>
      <c r="N763" s="19"/>
      <c r="O763" s="19"/>
      <c r="P763" s="17">
        <f t="shared" si="139"/>
        <v>0</v>
      </c>
      <c r="Q763" s="17" t="str">
        <f t="shared" si="140"/>
        <v/>
      </c>
      <c r="R763" s="17">
        <f t="shared" si="141"/>
        <v>0</v>
      </c>
      <c r="S763" s="17">
        <f t="shared" si="142"/>
        <v>0</v>
      </c>
      <c r="T763" s="17">
        <f t="shared" si="143"/>
        <v>0</v>
      </c>
      <c r="U763" s="33">
        <v>60.103000000000002</v>
      </c>
      <c r="V763" s="34">
        <f t="shared" si="135"/>
        <v>57.097850000000001</v>
      </c>
      <c r="W763" s="17">
        <v>390</v>
      </c>
      <c r="X763" s="34">
        <f t="shared" si="136"/>
        <v>370.5</v>
      </c>
      <c r="Y763" s="17">
        <v>413</v>
      </c>
      <c r="Z763" s="17">
        <f t="shared" si="137"/>
        <v>392.34999999999997</v>
      </c>
      <c r="AA763" s="17"/>
      <c r="AB763" s="17"/>
    </row>
    <row r="764" spans="1:28" ht="14.25" customHeight="1">
      <c r="A764" s="5"/>
      <c r="B764" s="49" t="s">
        <v>1213</v>
      </c>
      <c r="C764" s="63"/>
      <c r="D764" s="115">
        <v>101.85</v>
      </c>
      <c r="E764" s="115">
        <v>104</v>
      </c>
      <c r="F764" s="115">
        <v>120</v>
      </c>
      <c r="G764" s="42" t="s">
        <v>14</v>
      </c>
      <c r="H764" s="97" t="s">
        <v>327</v>
      </c>
      <c r="I764" s="42"/>
      <c r="J764" s="42"/>
      <c r="K764" s="42">
        <f t="shared" si="138"/>
        <v>0</v>
      </c>
      <c r="L764" s="1"/>
      <c r="M764" s="19"/>
      <c r="N764" s="19"/>
      <c r="O764" s="19"/>
      <c r="P764" s="17">
        <f t="shared" si="139"/>
        <v>0</v>
      </c>
      <c r="Q764" s="17" t="str">
        <f t="shared" si="140"/>
        <v/>
      </c>
      <c r="R764" s="17">
        <f t="shared" si="141"/>
        <v>0</v>
      </c>
      <c r="S764" s="17">
        <f t="shared" si="142"/>
        <v>0</v>
      </c>
      <c r="T764" s="17">
        <f t="shared" si="143"/>
        <v>0</v>
      </c>
      <c r="U764" s="33">
        <v>60.108499999999999</v>
      </c>
      <c r="V764" s="34">
        <f t="shared" si="135"/>
        <v>57.103074999999997</v>
      </c>
      <c r="W764" s="17">
        <v>104</v>
      </c>
      <c r="X764" s="34">
        <f t="shared" si="136"/>
        <v>98.8</v>
      </c>
      <c r="Y764" s="17">
        <v>110</v>
      </c>
      <c r="Z764" s="17">
        <f t="shared" si="137"/>
        <v>104.5</v>
      </c>
      <c r="AA764" s="17"/>
      <c r="AB764" s="17"/>
    </row>
    <row r="765" spans="1:28" ht="14.25" customHeight="1">
      <c r="A765" s="5"/>
      <c r="B765" s="49" t="s">
        <v>1219</v>
      </c>
      <c r="C765" s="63"/>
      <c r="D765" s="115">
        <v>197.4</v>
      </c>
      <c r="E765" s="115">
        <v>202</v>
      </c>
      <c r="F765" s="115">
        <v>202.35</v>
      </c>
      <c r="G765" s="42" t="s">
        <v>14</v>
      </c>
      <c r="H765" s="97" t="s">
        <v>327</v>
      </c>
      <c r="I765" s="42"/>
      <c r="J765" s="42"/>
      <c r="K765" s="42">
        <f t="shared" si="138"/>
        <v>0</v>
      </c>
      <c r="L765" s="1"/>
      <c r="M765" s="19"/>
      <c r="N765" s="19"/>
      <c r="O765" s="19"/>
      <c r="P765" s="17">
        <f t="shared" si="139"/>
        <v>0</v>
      </c>
      <c r="Q765" s="17" t="str">
        <f t="shared" si="140"/>
        <v/>
      </c>
      <c r="R765" s="17">
        <f t="shared" si="141"/>
        <v>0</v>
      </c>
      <c r="S765" s="17">
        <f t="shared" si="142"/>
        <v>0</v>
      </c>
      <c r="T765" s="17">
        <f t="shared" si="143"/>
        <v>0</v>
      </c>
      <c r="U765" s="33">
        <v>60.106000000000002</v>
      </c>
      <c r="V765" s="34">
        <f t="shared" si="135"/>
        <v>57.100699999999996</v>
      </c>
      <c r="W765" s="17">
        <v>202</v>
      </c>
      <c r="X765" s="34">
        <f t="shared" si="136"/>
        <v>191.89999999999998</v>
      </c>
      <c r="Y765" s="17">
        <v>213</v>
      </c>
      <c r="Z765" s="17">
        <f t="shared" si="137"/>
        <v>202.35</v>
      </c>
      <c r="AA765" s="17"/>
      <c r="AB765" s="17"/>
    </row>
    <row r="766" spans="1:28" ht="14.25" customHeight="1">
      <c r="A766" s="5"/>
      <c r="B766" s="49" t="s">
        <v>199</v>
      </c>
      <c r="C766" s="63"/>
      <c r="D766" s="115">
        <v>699.3</v>
      </c>
      <c r="E766" s="115">
        <v>716</v>
      </c>
      <c r="F766" s="115">
        <v>760</v>
      </c>
      <c r="G766" s="42" t="s">
        <v>14</v>
      </c>
      <c r="H766" s="97" t="s">
        <v>327</v>
      </c>
      <c r="I766" s="42"/>
      <c r="J766" s="42"/>
      <c r="K766" s="42">
        <f t="shared" si="138"/>
        <v>0</v>
      </c>
      <c r="L766" s="1"/>
      <c r="M766" s="19"/>
      <c r="N766" s="19"/>
      <c r="O766" s="19"/>
      <c r="P766" s="17">
        <f t="shared" si="139"/>
        <v>0</v>
      </c>
      <c r="Q766" s="17" t="str">
        <f t="shared" si="140"/>
        <v/>
      </c>
      <c r="R766" s="17">
        <f t="shared" si="141"/>
        <v>0</v>
      </c>
      <c r="S766" s="17">
        <f t="shared" si="142"/>
        <v>0</v>
      </c>
      <c r="T766" s="17">
        <f t="shared" si="143"/>
        <v>0</v>
      </c>
      <c r="U766" s="33">
        <v>60.105600000000003</v>
      </c>
      <c r="V766" s="34">
        <f t="shared" si="135"/>
        <v>57.100319999999996</v>
      </c>
      <c r="W766" s="17">
        <v>716</v>
      </c>
      <c r="X766" s="34">
        <f t="shared" si="136"/>
        <v>680.19999999999993</v>
      </c>
      <c r="Y766" s="17">
        <v>760</v>
      </c>
      <c r="Z766" s="17">
        <f t="shared" si="137"/>
        <v>722</v>
      </c>
      <c r="AA766" s="17"/>
      <c r="AB766" s="17"/>
    </row>
    <row r="767" spans="1:28" ht="14.25" customHeight="1">
      <c r="A767" s="5"/>
      <c r="B767" s="49" t="s">
        <v>496</v>
      </c>
      <c r="C767" s="63"/>
      <c r="D767" s="115">
        <v>201.6</v>
      </c>
      <c r="E767" s="115">
        <v>206</v>
      </c>
      <c r="F767" s="115">
        <v>219</v>
      </c>
      <c r="G767" s="42" t="s">
        <v>14</v>
      </c>
      <c r="H767" s="97" t="s">
        <v>327</v>
      </c>
      <c r="I767" s="42"/>
      <c r="J767" s="42"/>
      <c r="K767" s="42">
        <f t="shared" si="138"/>
        <v>0</v>
      </c>
      <c r="L767" s="1"/>
      <c r="M767" s="19"/>
      <c r="N767" s="19"/>
      <c r="O767" s="19"/>
      <c r="P767" s="17">
        <f t="shared" si="139"/>
        <v>0</v>
      </c>
      <c r="Q767" s="17" t="str">
        <f t="shared" si="140"/>
        <v/>
      </c>
      <c r="R767" s="17">
        <f t="shared" si="141"/>
        <v>0</v>
      </c>
      <c r="S767" s="17">
        <f t="shared" si="142"/>
        <v>0</v>
      </c>
      <c r="T767" s="17">
        <f t="shared" si="143"/>
        <v>0</v>
      </c>
      <c r="U767" s="33">
        <v>60.104300000000002</v>
      </c>
      <c r="V767" s="34">
        <f t="shared" si="135"/>
        <v>57.099085000000002</v>
      </c>
      <c r="W767" s="17">
        <v>206</v>
      </c>
      <c r="X767" s="34">
        <f t="shared" si="136"/>
        <v>195.7</v>
      </c>
      <c r="Y767" s="17">
        <v>219</v>
      </c>
      <c r="Z767" s="17">
        <f t="shared" si="137"/>
        <v>208.04999999999998</v>
      </c>
      <c r="AA767" s="17"/>
      <c r="AB767" s="17"/>
    </row>
    <row r="768" spans="1:28" ht="14.25" customHeight="1">
      <c r="A768" s="5"/>
      <c r="B768" s="49" t="s">
        <v>490</v>
      </c>
      <c r="C768" s="63"/>
      <c r="D768" s="115">
        <v>378</v>
      </c>
      <c r="E768" s="115">
        <v>387</v>
      </c>
      <c r="F768" s="115">
        <v>411</v>
      </c>
      <c r="G768" s="42" t="s">
        <v>14</v>
      </c>
      <c r="H768" s="97" t="s">
        <v>327</v>
      </c>
      <c r="I768" s="42"/>
      <c r="J768" s="42"/>
      <c r="K768" s="42">
        <f t="shared" si="138"/>
        <v>0</v>
      </c>
      <c r="L768" s="1"/>
      <c r="M768" s="19"/>
      <c r="N768" s="19"/>
      <c r="O768" s="19"/>
      <c r="P768" s="17">
        <f t="shared" si="139"/>
        <v>0</v>
      </c>
      <c r="Q768" s="17" t="str">
        <f t="shared" si="140"/>
        <v/>
      </c>
      <c r="R768" s="17">
        <f t="shared" si="141"/>
        <v>0</v>
      </c>
      <c r="S768" s="17">
        <f t="shared" si="142"/>
        <v>0</v>
      </c>
      <c r="T768" s="17">
        <f t="shared" si="143"/>
        <v>0</v>
      </c>
      <c r="U768" s="33">
        <v>60.104199999999999</v>
      </c>
      <c r="V768" s="34">
        <f t="shared" si="135"/>
        <v>57.098989999999993</v>
      </c>
      <c r="W768" s="17">
        <v>387</v>
      </c>
      <c r="X768" s="34">
        <f t="shared" si="136"/>
        <v>367.65</v>
      </c>
      <c r="Y768" s="17">
        <v>411</v>
      </c>
      <c r="Z768" s="17">
        <f t="shared" si="137"/>
        <v>390.45</v>
      </c>
      <c r="AA768" s="17"/>
      <c r="AB768" s="17"/>
    </row>
    <row r="769" spans="1:28" ht="14.25" customHeight="1">
      <c r="A769" s="5"/>
      <c r="B769" s="49" t="s">
        <v>200</v>
      </c>
      <c r="C769" s="63"/>
      <c r="D769" s="115">
        <v>219</v>
      </c>
      <c r="E769" s="115">
        <v>234</v>
      </c>
      <c r="F769" s="115">
        <v>247</v>
      </c>
      <c r="G769" s="42" t="s">
        <v>14</v>
      </c>
      <c r="H769" s="97" t="s">
        <v>474</v>
      </c>
      <c r="I769" s="42"/>
      <c r="J769" s="42"/>
      <c r="K769" s="42">
        <f t="shared" si="138"/>
        <v>0</v>
      </c>
      <c r="L769" s="1"/>
      <c r="M769" s="19"/>
      <c r="N769" s="19"/>
      <c r="O769" s="19"/>
      <c r="P769" s="17">
        <f t="shared" si="139"/>
        <v>0</v>
      </c>
      <c r="Q769" s="17" t="str">
        <f t="shared" si="140"/>
        <v/>
      </c>
      <c r="R769" s="17">
        <f t="shared" si="141"/>
        <v>0</v>
      </c>
      <c r="S769" s="17">
        <f t="shared" si="142"/>
        <v>0</v>
      </c>
      <c r="T769" s="17">
        <f t="shared" si="143"/>
        <v>0</v>
      </c>
      <c r="U769" s="33">
        <v>60.106299999999997</v>
      </c>
      <c r="V769" s="34">
        <f t="shared" si="135"/>
        <v>57.100984999999994</v>
      </c>
      <c r="W769" s="17">
        <v>234</v>
      </c>
      <c r="X769" s="34">
        <f t="shared" si="136"/>
        <v>222.29999999999998</v>
      </c>
      <c r="Y769" s="17">
        <v>247</v>
      </c>
      <c r="Z769" s="17">
        <f t="shared" si="137"/>
        <v>234.64999999999998</v>
      </c>
      <c r="AA769" s="17"/>
      <c r="AB769" s="17"/>
    </row>
    <row r="770" spans="1:28" ht="14.25" customHeight="1">
      <c r="A770" s="5"/>
      <c r="B770" s="49" t="s">
        <v>204</v>
      </c>
      <c r="C770" s="63"/>
      <c r="D770" s="115">
        <v>151.19999999999999</v>
      </c>
      <c r="E770" s="115">
        <v>155</v>
      </c>
      <c r="F770" s="115">
        <v>164</v>
      </c>
      <c r="G770" s="42" t="s">
        <v>14</v>
      </c>
      <c r="H770" s="97" t="s">
        <v>327</v>
      </c>
      <c r="I770" s="42"/>
      <c r="J770" s="42"/>
      <c r="K770" s="42">
        <f t="shared" si="138"/>
        <v>0</v>
      </c>
      <c r="L770" s="1"/>
      <c r="M770" s="19"/>
      <c r="N770" s="19"/>
      <c r="O770" s="19"/>
      <c r="P770" s="17">
        <f t="shared" si="139"/>
        <v>0</v>
      </c>
      <c r="Q770" s="17" t="str">
        <f t="shared" si="140"/>
        <v/>
      </c>
      <c r="R770" s="17">
        <f t="shared" si="141"/>
        <v>0</v>
      </c>
      <c r="S770" s="17">
        <f t="shared" si="142"/>
        <v>0</v>
      </c>
      <c r="T770" s="17">
        <f t="shared" si="143"/>
        <v>0</v>
      </c>
      <c r="U770" s="33">
        <v>60.103499999999997</v>
      </c>
      <c r="V770" s="34">
        <f t="shared" si="135"/>
        <v>57.098324999999996</v>
      </c>
      <c r="W770" s="17">
        <v>155</v>
      </c>
      <c r="X770" s="34">
        <f t="shared" si="136"/>
        <v>147.25</v>
      </c>
      <c r="Y770" s="17">
        <v>164</v>
      </c>
      <c r="Z770" s="17">
        <f t="shared" si="137"/>
        <v>155.79999999999998</v>
      </c>
      <c r="AA770" s="17"/>
      <c r="AB770" s="17"/>
    </row>
    <row r="771" spans="1:28" ht="14.25" customHeight="1">
      <c r="A771" s="5"/>
      <c r="B771" s="49" t="s">
        <v>690</v>
      </c>
      <c r="C771" s="63"/>
      <c r="D771" s="115">
        <v>383.25</v>
      </c>
      <c r="E771" s="115">
        <v>390</v>
      </c>
      <c r="F771" s="115">
        <v>411</v>
      </c>
      <c r="G771" s="42" t="s">
        <v>14</v>
      </c>
      <c r="H771" s="97" t="s">
        <v>327</v>
      </c>
      <c r="I771" s="42"/>
      <c r="J771" s="42"/>
      <c r="K771" s="42">
        <f t="shared" si="138"/>
        <v>0</v>
      </c>
      <c r="L771" s="1"/>
      <c r="M771" s="19"/>
      <c r="N771" s="19"/>
      <c r="O771" s="19"/>
      <c r="P771" s="17">
        <f t="shared" si="139"/>
        <v>0</v>
      </c>
      <c r="Q771" s="17" t="str">
        <f t="shared" si="140"/>
        <v/>
      </c>
      <c r="R771" s="17">
        <f t="shared" si="141"/>
        <v>0</v>
      </c>
      <c r="S771" s="17">
        <f t="shared" si="142"/>
        <v>0</v>
      </c>
      <c r="T771" s="17">
        <f t="shared" si="143"/>
        <v>0</v>
      </c>
      <c r="U771" s="33">
        <v>60.104399999999998</v>
      </c>
      <c r="V771" s="34">
        <f t="shared" si="135"/>
        <v>57.099179999999997</v>
      </c>
      <c r="W771" s="17">
        <v>390</v>
      </c>
      <c r="X771" s="34">
        <f t="shared" si="136"/>
        <v>370.5</v>
      </c>
      <c r="Y771" s="17">
        <v>411</v>
      </c>
      <c r="Z771" s="17">
        <f t="shared" si="137"/>
        <v>390.45</v>
      </c>
      <c r="AA771" s="17"/>
      <c r="AB771" s="17"/>
    </row>
    <row r="772" spans="1:28" ht="14.25" customHeight="1">
      <c r="A772" s="5"/>
      <c r="B772" s="49" t="s">
        <v>1221</v>
      </c>
      <c r="C772" s="63"/>
      <c r="D772" s="115">
        <v>101.85</v>
      </c>
      <c r="E772" s="115">
        <v>104</v>
      </c>
      <c r="F772" s="115">
        <v>110</v>
      </c>
      <c r="G772" s="42" t="s">
        <v>14</v>
      </c>
      <c r="H772" s="97" t="s">
        <v>327</v>
      </c>
      <c r="I772" s="42"/>
      <c r="J772" s="42"/>
      <c r="K772" s="42">
        <f t="shared" si="138"/>
        <v>0</v>
      </c>
      <c r="L772" s="1"/>
      <c r="M772" s="19"/>
      <c r="N772" s="19"/>
      <c r="O772" s="19"/>
      <c r="P772" s="17">
        <f t="shared" si="139"/>
        <v>0</v>
      </c>
      <c r="Q772" s="17" t="str">
        <f t="shared" si="140"/>
        <v/>
      </c>
      <c r="R772" s="17">
        <f t="shared" si="141"/>
        <v>0</v>
      </c>
      <c r="S772" s="17">
        <f t="shared" si="142"/>
        <v>0</v>
      </c>
      <c r="T772" s="17">
        <f t="shared" si="143"/>
        <v>0</v>
      </c>
      <c r="U772" s="33">
        <v>60.105200000000004</v>
      </c>
      <c r="V772" s="34">
        <f t="shared" si="135"/>
        <v>57.099940000000004</v>
      </c>
      <c r="W772" s="17">
        <v>104</v>
      </c>
      <c r="X772" s="34">
        <f t="shared" si="136"/>
        <v>98.8</v>
      </c>
      <c r="Y772" s="17">
        <v>110</v>
      </c>
      <c r="Z772" s="17">
        <f t="shared" si="137"/>
        <v>104.5</v>
      </c>
      <c r="AA772" s="17"/>
      <c r="AB772" s="17"/>
    </row>
    <row r="773" spans="1:28" ht="14.25" customHeight="1">
      <c r="A773" s="5"/>
      <c r="B773" s="49" t="s">
        <v>197</v>
      </c>
      <c r="C773" s="63"/>
      <c r="D773" s="115">
        <v>203.7</v>
      </c>
      <c r="E773" s="115">
        <v>208</v>
      </c>
      <c r="F773" s="115">
        <v>208</v>
      </c>
      <c r="G773" s="42" t="s">
        <v>14</v>
      </c>
      <c r="H773" s="97" t="s">
        <v>327</v>
      </c>
      <c r="I773" s="42"/>
      <c r="J773" s="42"/>
      <c r="K773" s="42">
        <f t="shared" si="138"/>
        <v>0</v>
      </c>
      <c r="L773" s="1"/>
      <c r="M773" s="19"/>
      <c r="N773" s="19"/>
      <c r="O773" s="19"/>
      <c r="P773" s="17">
        <f t="shared" si="139"/>
        <v>0</v>
      </c>
      <c r="Q773" s="17" t="str">
        <f t="shared" si="140"/>
        <v/>
      </c>
      <c r="R773" s="17">
        <f t="shared" si="141"/>
        <v>0</v>
      </c>
      <c r="S773" s="17">
        <f t="shared" si="142"/>
        <v>0</v>
      </c>
      <c r="T773" s="17">
        <f t="shared" si="143"/>
        <v>0</v>
      </c>
      <c r="U773" s="33">
        <v>60.108600000000003</v>
      </c>
      <c r="V773" s="34">
        <f t="shared" si="135"/>
        <v>57.103169999999999</v>
      </c>
      <c r="W773" s="17">
        <v>208</v>
      </c>
      <c r="X773" s="34">
        <f t="shared" si="136"/>
        <v>197.6</v>
      </c>
      <c r="Y773" s="17">
        <v>208</v>
      </c>
      <c r="Z773" s="17">
        <f t="shared" si="137"/>
        <v>197.6</v>
      </c>
      <c r="AA773" s="17"/>
      <c r="AB773" s="17"/>
    </row>
    <row r="774" spans="1:28" ht="14.25" customHeight="1">
      <c r="A774" s="5"/>
      <c r="B774" s="49" t="s">
        <v>495</v>
      </c>
      <c r="C774" s="63"/>
      <c r="D774" s="115">
        <v>319.2</v>
      </c>
      <c r="E774" s="115">
        <v>325</v>
      </c>
      <c r="F774" s="115">
        <v>343</v>
      </c>
      <c r="G774" s="42" t="s">
        <v>14</v>
      </c>
      <c r="H774" s="97" t="s">
        <v>327</v>
      </c>
      <c r="I774" s="42"/>
      <c r="J774" s="42"/>
      <c r="K774" s="42">
        <f t="shared" si="138"/>
        <v>0</v>
      </c>
      <c r="L774" s="1"/>
      <c r="M774" s="19"/>
      <c r="N774" s="19"/>
      <c r="O774" s="19"/>
      <c r="P774" s="17">
        <f t="shared" si="139"/>
        <v>0</v>
      </c>
      <c r="Q774" s="17" t="str">
        <f t="shared" si="140"/>
        <v/>
      </c>
      <c r="R774" s="17">
        <f t="shared" si="141"/>
        <v>0</v>
      </c>
      <c r="S774" s="17">
        <f t="shared" si="142"/>
        <v>0</v>
      </c>
      <c r="T774" s="17">
        <f t="shared" si="143"/>
        <v>0</v>
      </c>
      <c r="U774" s="33">
        <v>60.108699999999999</v>
      </c>
      <c r="V774" s="34">
        <f t="shared" si="135"/>
        <v>57.103264999999993</v>
      </c>
      <c r="W774" s="17">
        <v>325</v>
      </c>
      <c r="X774" s="34">
        <f t="shared" si="136"/>
        <v>308.75</v>
      </c>
      <c r="Y774" s="17">
        <v>343</v>
      </c>
      <c r="Z774" s="17">
        <f t="shared" si="137"/>
        <v>325.84999999999997</v>
      </c>
      <c r="AA774" s="17"/>
      <c r="AB774" s="17"/>
    </row>
    <row r="775" spans="1:28" ht="14.25" customHeight="1">
      <c r="A775" s="5"/>
      <c r="B775" s="49" t="s">
        <v>492</v>
      </c>
      <c r="C775" s="63"/>
      <c r="D775" s="115">
        <v>147</v>
      </c>
      <c r="E775" s="115">
        <v>150</v>
      </c>
      <c r="F775" s="115">
        <v>158</v>
      </c>
      <c r="G775" s="42" t="s">
        <v>14</v>
      </c>
      <c r="H775" s="97" t="s">
        <v>327</v>
      </c>
      <c r="I775" s="42"/>
      <c r="J775" s="42"/>
      <c r="K775" s="42">
        <f t="shared" si="138"/>
        <v>0</v>
      </c>
      <c r="L775" s="1"/>
      <c r="M775" s="19"/>
      <c r="N775" s="19"/>
      <c r="O775" s="19"/>
      <c r="P775" s="17">
        <f t="shared" si="139"/>
        <v>0</v>
      </c>
      <c r="Q775" s="17" t="str">
        <f t="shared" si="140"/>
        <v/>
      </c>
      <c r="R775" s="17">
        <f t="shared" si="141"/>
        <v>0</v>
      </c>
      <c r="S775" s="17">
        <f t="shared" si="142"/>
        <v>0</v>
      </c>
      <c r="T775" s="17">
        <f t="shared" si="143"/>
        <v>0</v>
      </c>
      <c r="U775" s="33">
        <v>60.108800000000002</v>
      </c>
      <c r="V775" s="34">
        <f t="shared" si="135"/>
        <v>57.103360000000002</v>
      </c>
      <c r="W775" s="17">
        <v>150</v>
      </c>
      <c r="X775" s="34">
        <f t="shared" si="136"/>
        <v>142.5</v>
      </c>
      <c r="Y775" s="17">
        <v>158</v>
      </c>
      <c r="Z775" s="17">
        <f t="shared" si="137"/>
        <v>150.1</v>
      </c>
      <c r="AA775" s="17"/>
      <c r="AB775" s="17"/>
    </row>
    <row r="776" spans="1:28" ht="14.25" customHeight="1">
      <c r="A776" s="5"/>
      <c r="B776" s="49" t="s">
        <v>493</v>
      </c>
      <c r="C776" s="63"/>
      <c r="D776" s="115">
        <v>159.6</v>
      </c>
      <c r="E776" s="115">
        <v>163</v>
      </c>
      <c r="F776" s="115">
        <v>171</v>
      </c>
      <c r="G776" s="42" t="s">
        <v>14</v>
      </c>
      <c r="H776" s="97" t="s">
        <v>327</v>
      </c>
      <c r="I776" s="42"/>
      <c r="J776" s="42"/>
      <c r="K776" s="42">
        <f t="shared" si="138"/>
        <v>0</v>
      </c>
      <c r="L776" s="1"/>
      <c r="M776" s="19"/>
      <c r="N776" s="19"/>
      <c r="O776" s="19"/>
      <c r="P776" s="17">
        <f t="shared" si="139"/>
        <v>0</v>
      </c>
      <c r="Q776" s="17" t="str">
        <f t="shared" si="140"/>
        <v/>
      </c>
      <c r="R776" s="17">
        <f t="shared" si="141"/>
        <v>0</v>
      </c>
      <c r="S776" s="17">
        <f t="shared" si="142"/>
        <v>0</v>
      </c>
      <c r="T776" s="17">
        <f t="shared" si="143"/>
        <v>0</v>
      </c>
      <c r="U776" s="33">
        <v>60.106699999999996</v>
      </c>
      <c r="V776" s="34">
        <f t="shared" si="135"/>
        <v>57.101364999999994</v>
      </c>
      <c r="W776" s="17">
        <v>163</v>
      </c>
      <c r="X776" s="34">
        <f t="shared" si="136"/>
        <v>154.85</v>
      </c>
      <c r="Y776" s="17">
        <v>171</v>
      </c>
      <c r="Z776" s="17">
        <f t="shared" si="137"/>
        <v>162.44999999999999</v>
      </c>
      <c r="AA776" s="17"/>
      <c r="AB776" s="17"/>
    </row>
    <row r="777" spans="1:28" ht="14.25" customHeight="1">
      <c r="A777" s="5"/>
      <c r="B777" s="49" t="s">
        <v>360</v>
      </c>
      <c r="C777" s="63"/>
      <c r="D777" s="115">
        <v>512.4</v>
      </c>
      <c r="E777" s="115">
        <v>525</v>
      </c>
      <c r="F777" s="115">
        <v>558</v>
      </c>
      <c r="G777" s="42" t="s">
        <v>14</v>
      </c>
      <c r="H777" s="97" t="s">
        <v>327</v>
      </c>
      <c r="I777" s="42"/>
      <c r="J777" s="42"/>
      <c r="K777" s="42">
        <f t="shared" si="138"/>
        <v>0</v>
      </c>
      <c r="L777" s="1"/>
      <c r="M777" s="19"/>
      <c r="N777" s="19"/>
      <c r="O777" s="19"/>
      <c r="P777" s="17">
        <f t="shared" si="139"/>
        <v>0</v>
      </c>
      <c r="Q777" s="17" t="str">
        <f t="shared" si="140"/>
        <v/>
      </c>
      <c r="R777" s="17">
        <f t="shared" si="141"/>
        <v>0</v>
      </c>
      <c r="S777" s="17">
        <f t="shared" si="142"/>
        <v>0</v>
      </c>
      <c r="T777" s="17">
        <f t="shared" si="143"/>
        <v>0</v>
      </c>
      <c r="U777" s="33">
        <v>60.1036</v>
      </c>
      <c r="V777" s="34">
        <f t="shared" si="135"/>
        <v>57.098419999999997</v>
      </c>
      <c r="W777" s="17">
        <v>525</v>
      </c>
      <c r="X777" s="34">
        <f t="shared" si="136"/>
        <v>498.75</v>
      </c>
      <c r="Y777" s="17">
        <v>558</v>
      </c>
      <c r="Z777" s="17">
        <f t="shared" si="137"/>
        <v>530.1</v>
      </c>
      <c r="AA777" s="17"/>
      <c r="AB777" s="17"/>
    </row>
    <row r="778" spans="1:28" ht="14.25" customHeight="1">
      <c r="A778" s="5"/>
      <c r="B778" s="49" t="s">
        <v>691</v>
      </c>
      <c r="C778" s="63"/>
      <c r="D778" s="115">
        <v>165.9</v>
      </c>
      <c r="E778" s="115">
        <v>170</v>
      </c>
      <c r="F778" s="115">
        <v>181</v>
      </c>
      <c r="G778" s="42" t="s">
        <v>14</v>
      </c>
      <c r="H778" s="97" t="s">
        <v>327</v>
      </c>
      <c r="I778" s="42"/>
      <c r="J778" s="42"/>
      <c r="K778" s="42">
        <f t="shared" si="138"/>
        <v>0</v>
      </c>
      <c r="L778" s="1"/>
      <c r="M778" s="19"/>
      <c r="N778" s="19"/>
      <c r="O778" s="19"/>
      <c r="P778" s="17">
        <f t="shared" si="139"/>
        <v>0</v>
      </c>
      <c r="Q778" s="17" t="str">
        <f t="shared" si="140"/>
        <v/>
      </c>
      <c r="R778" s="17">
        <f t="shared" si="141"/>
        <v>0</v>
      </c>
      <c r="S778" s="17">
        <f t="shared" si="142"/>
        <v>0</v>
      </c>
      <c r="T778" s="17">
        <f t="shared" si="143"/>
        <v>0</v>
      </c>
      <c r="U778" s="33">
        <v>60.106999999999999</v>
      </c>
      <c r="V778" s="34">
        <f t="shared" si="135"/>
        <v>57.101649999999999</v>
      </c>
      <c r="W778" s="17">
        <v>170</v>
      </c>
      <c r="X778" s="34">
        <f t="shared" si="136"/>
        <v>161.5</v>
      </c>
      <c r="Y778" s="17">
        <v>181</v>
      </c>
      <c r="Z778" s="17">
        <f t="shared" si="137"/>
        <v>171.95</v>
      </c>
      <c r="AA778" s="17"/>
      <c r="AB778" s="17"/>
    </row>
    <row r="779" spans="1:28" ht="14.25" customHeight="1">
      <c r="A779" s="5"/>
      <c r="B779" s="77" t="s">
        <v>361</v>
      </c>
      <c r="C779" s="66"/>
      <c r="D779" s="115">
        <v>282.45</v>
      </c>
      <c r="E779" s="115">
        <v>289</v>
      </c>
      <c r="F779" s="115">
        <v>307</v>
      </c>
      <c r="G779" s="42" t="s">
        <v>14</v>
      </c>
      <c r="H779" s="97" t="s">
        <v>327</v>
      </c>
      <c r="I779" s="42"/>
      <c r="J779" s="42"/>
      <c r="K779" s="42">
        <f t="shared" si="138"/>
        <v>0</v>
      </c>
      <c r="L779" s="1"/>
      <c r="M779" s="19"/>
      <c r="N779" s="19"/>
      <c r="O779" s="19"/>
      <c r="P779" s="17">
        <f t="shared" si="139"/>
        <v>0</v>
      </c>
      <c r="Q779" s="17" t="str">
        <f t="shared" si="140"/>
        <v/>
      </c>
      <c r="R779" s="17">
        <f t="shared" si="141"/>
        <v>0</v>
      </c>
      <c r="S779" s="17">
        <f t="shared" si="142"/>
        <v>0</v>
      </c>
      <c r="T779" s="17">
        <f t="shared" si="143"/>
        <v>0</v>
      </c>
      <c r="U779" s="33">
        <v>60.1038</v>
      </c>
      <c r="V779" s="34">
        <f t="shared" si="135"/>
        <v>57.098609999999994</v>
      </c>
      <c r="W779" s="17">
        <v>289</v>
      </c>
      <c r="X779" s="34">
        <f t="shared" si="136"/>
        <v>274.55</v>
      </c>
      <c r="Y779" s="17">
        <v>307</v>
      </c>
      <c r="Z779" s="17">
        <f t="shared" si="137"/>
        <v>291.64999999999998</v>
      </c>
      <c r="AA779" s="17"/>
      <c r="AB779" s="17"/>
    </row>
    <row r="780" spans="1:28" ht="14.25" customHeight="1">
      <c r="A780" s="5"/>
      <c r="B780" s="72" t="s">
        <v>753</v>
      </c>
      <c r="C780" s="45" t="s">
        <v>744</v>
      </c>
      <c r="D780" s="115">
        <v>188</v>
      </c>
      <c r="E780" s="115">
        <v>200</v>
      </c>
      <c r="F780" s="115">
        <v>212</v>
      </c>
      <c r="G780" s="42" t="s">
        <v>400</v>
      </c>
      <c r="H780" s="97" t="s">
        <v>358</v>
      </c>
      <c r="I780" s="42"/>
      <c r="J780" s="42"/>
      <c r="K780" s="42">
        <f t="shared" si="138"/>
        <v>0</v>
      </c>
      <c r="L780" s="1"/>
      <c r="M780" s="19"/>
      <c r="N780" s="19"/>
      <c r="O780" s="19"/>
      <c r="P780" s="17">
        <f t="shared" si="139"/>
        <v>0</v>
      </c>
      <c r="Q780" s="17" t="str">
        <f t="shared" si="140"/>
        <v/>
      </c>
      <c r="R780" s="17">
        <f t="shared" si="141"/>
        <v>0</v>
      </c>
      <c r="S780" s="17">
        <f t="shared" si="142"/>
        <v>0</v>
      </c>
      <c r="T780" s="17">
        <f t="shared" si="143"/>
        <v>0</v>
      </c>
      <c r="U780" s="33">
        <v>60.1111</v>
      </c>
      <c r="V780" s="34">
        <f t="shared" si="135"/>
        <v>57.105544999999999</v>
      </c>
      <c r="W780" s="17">
        <v>200</v>
      </c>
      <c r="X780" s="34">
        <f t="shared" si="136"/>
        <v>190</v>
      </c>
      <c r="Y780" s="17">
        <v>212</v>
      </c>
      <c r="Z780" s="17">
        <f t="shared" si="137"/>
        <v>201.39999999999998</v>
      </c>
      <c r="AA780" s="17"/>
      <c r="AB780" s="17"/>
    </row>
    <row r="781" spans="1:28" ht="14.25" customHeight="1">
      <c r="A781" s="5"/>
      <c r="B781" s="78" t="s">
        <v>1212</v>
      </c>
      <c r="C781" s="67"/>
      <c r="D781" s="115">
        <v>396.9</v>
      </c>
      <c r="E781" s="115">
        <v>406</v>
      </c>
      <c r="F781" s="115">
        <v>432</v>
      </c>
      <c r="G781" s="42" t="s">
        <v>14</v>
      </c>
      <c r="H781" s="97" t="s">
        <v>327</v>
      </c>
      <c r="I781" s="42"/>
      <c r="J781" s="42"/>
      <c r="K781" s="42">
        <f t="shared" si="138"/>
        <v>0</v>
      </c>
      <c r="L781" s="1"/>
      <c r="M781" s="19"/>
      <c r="N781" s="19"/>
      <c r="O781" s="19"/>
      <c r="P781" s="17">
        <f t="shared" si="139"/>
        <v>0</v>
      </c>
      <c r="Q781" s="17" t="str">
        <f t="shared" si="140"/>
        <v/>
      </c>
      <c r="R781" s="17">
        <f t="shared" si="141"/>
        <v>0</v>
      </c>
      <c r="S781" s="17">
        <f t="shared" si="142"/>
        <v>0</v>
      </c>
      <c r="T781" s="17">
        <f t="shared" si="143"/>
        <v>0</v>
      </c>
      <c r="U781" s="33">
        <v>60.104900000000001</v>
      </c>
      <c r="V781" s="34">
        <f t="shared" si="135"/>
        <v>57.099654999999998</v>
      </c>
      <c r="W781" s="17">
        <v>406</v>
      </c>
      <c r="X781" s="34">
        <f t="shared" si="136"/>
        <v>385.7</v>
      </c>
      <c r="Y781" s="17">
        <v>432</v>
      </c>
      <c r="Z781" s="17">
        <f t="shared" si="137"/>
        <v>410.4</v>
      </c>
      <c r="AA781" s="17"/>
      <c r="AB781" s="17"/>
    </row>
    <row r="782" spans="1:28" ht="14.25" customHeight="1">
      <c r="A782" s="5"/>
      <c r="B782" s="49" t="s">
        <v>1220</v>
      </c>
      <c r="C782" s="63"/>
      <c r="D782" s="115">
        <v>151.19999999999999</v>
      </c>
      <c r="E782" s="115">
        <v>155</v>
      </c>
      <c r="F782" s="115">
        <v>141</v>
      </c>
      <c r="G782" s="42" t="s">
        <v>14</v>
      </c>
      <c r="H782" s="97" t="s">
        <v>327</v>
      </c>
      <c r="I782" s="42"/>
      <c r="J782" s="42"/>
      <c r="K782" s="42">
        <f t="shared" si="138"/>
        <v>0</v>
      </c>
      <c r="L782" s="1"/>
      <c r="M782" s="19"/>
      <c r="N782" s="19"/>
      <c r="O782" s="19"/>
      <c r="P782" s="17">
        <f t="shared" si="139"/>
        <v>0</v>
      </c>
      <c r="Q782" s="17" t="str">
        <f t="shared" si="140"/>
        <v/>
      </c>
      <c r="R782" s="17">
        <f t="shared" si="141"/>
        <v>0</v>
      </c>
      <c r="S782" s="17">
        <f t="shared" si="142"/>
        <v>0</v>
      </c>
      <c r="T782" s="17">
        <f t="shared" si="143"/>
        <v>0</v>
      </c>
      <c r="U782" s="33">
        <v>60.1053</v>
      </c>
      <c r="V782" s="34">
        <f t="shared" si="135"/>
        <v>57.100034999999998</v>
      </c>
      <c r="W782" s="17">
        <v>155</v>
      </c>
      <c r="X782" s="34">
        <f t="shared" si="136"/>
        <v>147.25</v>
      </c>
      <c r="Y782" s="17">
        <v>164</v>
      </c>
      <c r="Z782" s="17">
        <f t="shared" si="137"/>
        <v>155.79999999999998</v>
      </c>
      <c r="AA782" s="17"/>
      <c r="AB782" s="17"/>
    </row>
    <row r="783" spans="1:28" ht="14.25" customHeight="1">
      <c r="A783" s="5"/>
      <c r="B783" s="49" t="s">
        <v>1214</v>
      </c>
      <c r="C783" s="63"/>
      <c r="D783" s="115">
        <v>226.8</v>
      </c>
      <c r="E783" s="115">
        <v>232</v>
      </c>
      <c r="F783" s="115">
        <v>247</v>
      </c>
      <c r="G783" s="42" t="s">
        <v>14</v>
      </c>
      <c r="H783" s="97" t="s">
        <v>327</v>
      </c>
      <c r="I783" s="42"/>
      <c r="J783" s="42"/>
      <c r="K783" s="42">
        <f t="shared" si="138"/>
        <v>0</v>
      </c>
      <c r="L783" s="1"/>
      <c r="M783" s="19"/>
      <c r="N783" s="19"/>
      <c r="O783" s="19"/>
      <c r="P783" s="17">
        <f t="shared" si="139"/>
        <v>0</v>
      </c>
      <c r="Q783" s="17" t="str">
        <f t="shared" si="140"/>
        <v/>
      </c>
      <c r="R783" s="17">
        <f t="shared" si="141"/>
        <v>0</v>
      </c>
      <c r="S783" s="17">
        <f t="shared" si="142"/>
        <v>0</v>
      </c>
      <c r="T783" s="17">
        <f t="shared" si="143"/>
        <v>0</v>
      </c>
      <c r="U783" s="33">
        <v>60.103900000000003</v>
      </c>
      <c r="V783" s="34">
        <f t="shared" si="135"/>
        <v>57.098705000000002</v>
      </c>
      <c r="W783" s="17">
        <v>232</v>
      </c>
      <c r="X783" s="34">
        <f t="shared" si="136"/>
        <v>220.39999999999998</v>
      </c>
      <c r="Y783" s="17">
        <v>247</v>
      </c>
      <c r="Z783" s="17">
        <f t="shared" si="137"/>
        <v>234.64999999999998</v>
      </c>
      <c r="AA783" s="17"/>
      <c r="AB783" s="17"/>
    </row>
    <row r="784" spans="1:28" ht="14.25" customHeight="1">
      <c r="A784" s="5"/>
      <c r="B784" s="49" t="s">
        <v>692</v>
      </c>
      <c r="C784" s="63"/>
      <c r="D784" s="115">
        <v>423.15</v>
      </c>
      <c r="E784" s="115">
        <v>452</v>
      </c>
      <c r="F784" s="115">
        <v>480</v>
      </c>
      <c r="G784" s="42" t="s">
        <v>14</v>
      </c>
      <c r="H784" s="97" t="s">
        <v>327</v>
      </c>
      <c r="I784" s="42"/>
      <c r="J784" s="42"/>
      <c r="K784" s="42">
        <f t="shared" si="138"/>
        <v>0</v>
      </c>
      <c r="L784" s="1"/>
      <c r="M784" s="19"/>
      <c r="N784" s="19"/>
      <c r="O784" s="19"/>
      <c r="P784" s="17">
        <f t="shared" si="139"/>
        <v>0</v>
      </c>
      <c r="Q784" s="17" t="str">
        <f t="shared" si="140"/>
        <v/>
      </c>
      <c r="R784" s="17">
        <f t="shared" si="141"/>
        <v>0</v>
      </c>
      <c r="S784" s="17">
        <f t="shared" si="142"/>
        <v>0</v>
      </c>
      <c r="T784" s="17">
        <f t="shared" si="143"/>
        <v>0</v>
      </c>
      <c r="U784" s="33">
        <v>60.109000000000002</v>
      </c>
      <c r="V784" s="34">
        <f t="shared" si="135"/>
        <v>57.103549999999998</v>
      </c>
      <c r="W784" s="17">
        <v>452</v>
      </c>
      <c r="X784" s="34">
        <f t="shared" si="136"/>
        <v>429.4</v>
      </c>
      <c r="Y784" s="17">
        <v>480</v>
      </c>
      <c r="Z784" s="17">
        <f t="shared" si="137"/>
        <v>456</v>
      </c>
      <c r="AA784" s="17"/>
      <c r="AB784" s="17"/>
    </row>
    <row r="785" spans="1:28" ht="14.25" customHeight="1">
      <c r="A785" s="5"/>
      <c r="B785" s="49" t="s">
        <v>1223</v>
      </c>
      <c r="C785" s="63"/>
      <c r="D785" s="115">
        <v>123.9</v>
      </c>
      <c r="E785" s="115">
        <v>133</v>
      </c>
      <c r="F785" s="115">
        <v>133.94999999999999</v>
      </c>
      <c r="G785" s="42" t="s">
        <v>14</v>
      </c>
      <c r="H785" s="97" t="s">
        <v>327</v>
      </c>
      <c r="I785" s="42"/>
      <c r="J785" s="42"/>
      <c r="K785" s="42">
        <f t="shared" si="138"/>
        <v>0</v>
      </c>
      <c r="L785" s="1"/>
      <c r="M785" s="19"/>
      <c r="N785" s="19"/>
      <c r="O785" s="19"/>
      <c r="P785" s="17">
        <f t="shared" si="139"/>
        <v>0</v>
      </c>
      <c r="Q785" s="17" t="str">
        <f t="shared" si="140"/>
        <v/>
      </c>
      <c r="R785" s="17">
        <f t="shared" si="141"/>
        <v>0</v>
      </c>
      <c r="S785" s="17">
        <f t="shared" si="142"/>
        <v>0</v>
      </c>
      <c r="T785" s="17">
        <f t="shared" si="143"/>
        <v>0</v>
      </c>
      <c r="U785" s="33">
        <v>60.109099999999998</v>
      </c>
      <c r="V785" s="34">
        <f t="shared" si="135"/>
        <v>57.103644999999993</v>
      </c>
      <c r="W785" s="17">
        <v>133</v>
      </c>
      <c r="X785" s="34">
        <f t="shared" si="136"/>
        <v>126.35</v>
      </c>
      <c r="Y785" s="17">
        <v>141</v>
      </c>
      <c r="Z785" s="17">
        <f t="shared" si="137"/>
        <v>133.94999999999999</v>
      </c>
      <c r="AA785" s="17"/>
      <c r="AB785" s="17"/>
    </row>
    <row r="786" spans="1:28" ht="14.25" customHeight="1">
      <c r="A786" s="5"/>
      <c r="B786" s="49" t="s">
        <v>693</v>
      </c>
      <c r="C786" s="63"/>
      <c r="D786" s="115">
        <v>211.05</v>
      </c>
      <c r="E786" s="115">
        <v>226</v>
      </c>
      <c r="F786" s="115">
        <v>240</v>
      </c>
      <c r="G786" s="42" t="s">
        <v>14</v>
      </c>
      <c r="H786" s="97" t="s">
        <v>327</v>
      </c>
      <c r="I786" s="42"/>
      <c r="J786" s="42"/>
      <c r="K786" s="42">
        <f t="shared" si="138"/>
        <v>0</v>
      </c>
      <c r="L786" s="1"/>
      <c r="M786" s="19"/>
      <c r="N786" s="19"/>
      <c r="O786" s="19"/>
      <c r="P786" s="17">
        <f t="shared" si="139"/>
        <v>0</v>
      </c>
      <c r="Q786" s="17" t="str">
        <f t="shared" si="140"/>
        <v/>
      </c>
      <c r="R786" s="17">
        <f t="shared" si="141"/>
        <v>0</v>
      </c>
      <c r="S786" s="17">
        <f t="shared" si="142"/>
        <v>0</v>
      </c>
      <c r="T786" s="17">
        <f t="shared" si="143"/>
        <v>0</v>
      </c>
      <c r="U786" s="33">
        <v>60.109200000000001</v>
      </c>
      <c r="V786" s="34">
        <f t="shared" si="135"/>
        <v>57.103740000000002</v>
      </c>
      <c r="W786" s="17">
        <v>226</v>
      </c>
      <c r="X786" s="34">
        <f t="shared" si="136"/>
        <v>214.7</v>
      </c>
      <c r="Y786" s="17">
        <v>240</v>
      </c>
      <c r="Z786" s="17">
        <f t="shared" si="137"/>
        <v>228</v>
      </c>
      <c r="AA786" s="17"/>
      <c r="AB786" s="17"/>
    </row>
    <row r="787" spans="1:28" ht="14.25" customHeight="1">
      <c r="A787" s="5"/>
      <c r="B787" s="49" t="s">
        <v>694</v>
      </c>
      <c r="C787" s="63"/>
      <c r="D787" s="115">
        <v>141.75</v>
      </c>
      <c r="E787" s="115">
        <v>144</v>
      </c>
      <c r="F787" s="115">
        <v>152</v>
      </c>
      <c r="G787" s="42" t="s">
        <v>14</v>
      </c>
      <c r="H787" s="97" t="s">
        <v>327</v>
      </c>
      <c r="I787" s="42"/>
      <c r="J787" s="42"/>
      <c r="K787" s="42">
        <f t="shared" si="138"/>
        <v>0</v>
      </c>
      <c r="L787" s="1"/>
      <c r="M787" s="19"/>
      <c r="N787" s="19"/>
      <c r="O787" s="19"/>
      <c r="P787" s="17">
        <f t="shared" si="139"/>
        <v>0</v>
      </c>
      <c r="Q787" s="17" t="str">
        <f t="shared" si="140"/>
        <v/>
      </c>
      <c r="R787" s="17">
        <f t="shared" si="141"/>
        <v>0</v>
      </c>
      <c r="S787" s="17">
        <f t="shared" si="142"/>
        <v>0</v>
      </c>
      <c r="T787" s="17">
        <f t="shared" si="143"/>
        <v>0</v>
      </c>
      <c r="U787" s="33">
        <v>60.109299999999998</v>
      </c>
      <c r="V787" s="34">
        <f t="shared" si="135"/>
        <v>57.103834999999997</v>
      </c>
      <c r="W787" s="17">
        <v>144</v>
      </c>
      <c r="X787" s="34">
        <f t="shared" si="136"/>
        <v>136.79999999999998</v>
      </c>
      <c r="Y787" s="17">
        <v>152</v>
      </c>
      <c r="Z787" s="17">
        <f t="shared" si="137"/>
        <v>144.4</v>
      </c>
      <c r="AA787" s="17"/>
      <c r="AB787" s="17"/>
    </row>
    <row r="788" spans="1:28" ht="14.25" customHeight="1">
      <c r="A788" s="5"/>
      <c r="B788" s="49" t="s">
        <v>695</v>
      </c>
      <c r="C788" s="63"/>
      <c r="D788" s="115">
        <v>57.75</v>
      </c>
      <c r="E788" s="115">
        <v>59</v>
      </c>
      <c r="F788" s="115">
        <v>62</v>
      </c>
      <c r="G788" s="42" t="s">
        <v>14</v>
      </c>
      <c r="H788" s="97" t="s">
        <v>327</v>
      </c>
      <c r="I788" s="42"/>
      <c r="J788" s="42"/>
      <c r="K788" s="42">
        <f t="shared" si="138"/>
        <v>0</v>
      </c>
      <c r="L788" s="1"/>
      <c r="M788" s="19"/>
      <c r="N788" s="19"/>
      <c r="O788" s="19"/>
      <c r="P788" s="17">
        <f t="shared" si="139"/>
        <v>0</v>
      </c>
      <c r="Q788" s="17" t="str">
        <f t="shared" si="140"/>
        <v/>
      </c>
      <c r="R788" s="17">
        <f t="shared" si="141"/>
        <v>0</v>
      </c>
      <c r="S788" s="17">
        <f t="shared" si="142"/>
        <v>0</v>
      </c>
      <c r="T788" s="17">
        <f t="shared" si="143"/>
        <v>0</v>
      </c>
      <c r="U788" s="33">
        <v>60.109400000000001</v>
      </c>
      <c r="V788" s="34">
        <f t="shared" si="135"/>
        <v>57.103929999999998</v>
      </c>
      <c r="W788" s="17">
        <v>59</v>
      </c>
      <c r="X788" s="34">
        <f t="shared" si="136"/>
        <v>56.05</v>
      </c>
      <c r="Y788" s="17">
        <v>62</v>
      </c>
      <c r="Z788" s="17">
        <f t="shared" si="137"/>
        <v>58.9</v>
      </c>
      <c r="AA788" s="17"/>
      <c r="AB788" s="17"/>
    </row>
    <row r="789" spans="1:28" ht="14.25" customHeight="1">
      <c r="A789" s="5"/>
      <c r="B789" s="49" t="s">
        <v>696</v>
      </c>
      <c r="C789" s="63"/>
      <c r="D789" s="115">
        <v>111.3</v>
      </c>
      <c r="E789" s="115">
        <v>114</v>
      </c>
      <c r="F789" s="115">
        <v>120</v>
      </c>
      <c r="G789" s="42" t="s">
        <v>14</v>
      </c>
      <c r="H789" s="97" t="s">
        <v>327</v>
      </c>
      <c r="I789" s="42"/>
      <c r="J789" s="42"/>
      <c r="K789" s="42">
        <f t="shared" si="138"/>
        <v>0</v>
      </c>
      <c r="L789" s="1"/>
      <c r="M789" s="19"/>
      <c r="N789" s="19"/>
      <c r="O789" s="19"/>
      <c r="P789" s="17">
        <f t="shared" si="139"/>
        <v>0</v>
      </c>
      <c r="Q789" s="17" t="str">
        <f t="shared" si="140"/>
        <v/>
      </c>
      <c r="R789" s="17">
        <f t="shared" si="141"/>
        <v>0</v>
      </c>
      <c r="S789" s="17">
        <f t="shared" si="142"/>
        <v>0</v>
      </c>
      <c r="T789" s="17">
        <f t="shared" si="143"/>
        <v>0</v>
      </c>
      <c r="U789" s="33">
        <v>60.104500000000002</v>
      </c>
      <c r="V789" s="34">
        <f t="shared" si="135"/>
        <v>57.099274999999999</v>
      </c>
      <c r="W789" s="17">
        <v>114</v>
      </c>
      <c r="X789" s="34">
        <f t="shared" si="136"/>
        <v>108.3</v>
      </c>
      <c r="Y789" s="17">
        <v>120</v>
      </c>
      <c r="Z789" s="17">
        <f t="shared" si="137"/>
        <v>114</v>
      </c>
      <c r="AA789" s="17"/>
      <c r="AB789" s="17"/>
    </row>
    <row r="790" spans="1:28" ht="14.25" customHeight="1">
      <c r="A790" s="5"/>
      <c r="B790" s="49" t="s">
        <v>1211</v>
      </c>
      <c r="C790" s="63"/>
      <c r="D790" s="115">
        <v>855.75</v>
      </c>
      <c r="E790" s="115">
        <v>702</v>
      </c>
      <c r="F790" s="115">
        <v>930</v>
      </c>
      <c r="G790" s="42" t="s">
        <v>14</v>
      </c>
      <c r="H790" s="97" t="s">
        <v>327</v>
      </c>
      <c r="I790" s="42"/>
      <c r="J790" s="42"/>
      <c r="K790" s="42">
        <f t="shared" si="138"/>
        <v>0</v>
      </c>
      <c r="L790" s="1"/>
      <c r="M790" s="19"/>
      <c r="N790" s="19"/>
      <c r="O790" s="19"/>
      <c r="P790" s="17">
        <f t="shared" si="139"/>
        <v>0</v>
      </c>
      <c r="Q790" s="17" t="str">
        <f t="shared" si="140"/>
        <v/>
      </c>
      <c r="R790" s="17">
        <f t="shared" si="141"/>
        <v>0</v>
      </c>
      <c r="S790" s="17">
        <f t="shared" si="142"/>
        <v>0</v>
      </c>
      <c r="T790" s="17">
        <f t="shared" si="143"/>
        <v>0</v>
      </c>
      <c r="U790" s="33">
        <v>60.104999999999997</v>
      </c>
      <c r="V790" s="34">
        <f t="shared" si="135"/>
        <v>57.099749999999993</v>
      </c>
      <c r="W790" s="17">
        <v>702</v>
      </c>
      <c r="X790" s="34">
        <f t="shared" si="136"/>
        <v>666.9</v>
      </c>
      <c r="Y790" s="17">
        <v>740</v>
      </c>
      <c r="Z790" s="17">
        <f t="shared" si="137"/>
        <v>703</v>
      </c>
      <c r="AA790" s="17"/>
      <c r="AB790" s="17"/>
    </row>
    <row r="791" spans="1:28" ht="14.25" customHeight="1">
      <c r="A791" s="5"/>
      <c r="B791" s="49" t="s">
        <v>491</v>
      </c>
      <c r="C791" s="63"/>
      <c r="D791" s="115">
        <v>395.85</v>
      </c>
      <c r="E791" s="115">
        <v>403</v>
      </c>
      <c r="F791" s="115">
        <v>425</v>
      </c>
      <c r="G791" s="42" t="s">
        <v>14</v>
      </c>
      <c r="H791" s="97" t="s">
        <v>327</v>
      </c>
      <c r="I791" s="42"/>
      <c r="J791" s="42"/>
      <c r="K791" s="42">
        <f t="shared" si="138"/>
        <v>0</v>
      </c>
      <c r="L791" s="1"/>
      <c r="M791" s="19"/>
      <c r="N791" s="19"/>
      <c r="O791" s="19"/>
      <c r="P791" s="17">
        <f t="shared" si="139"/>
        <v>0</v>
      </c>
      <c r="Q791" s="17" t="str">
        <f t="shared" si="140"/>
        <v/>
      </c>
      <c r="R791" s="17">
        <f t="shared" si="141"/>
        <v>0</v>
      </c>
      <c r="S791" s="17">
        <f t="shared" si="142"/>
        <v>0</v>
      </c>
      <c r="T791" s="17">
        <f t="shared" si="143"/>
        <v>0</v>
      </c>
      <c r="U791" s="33">
        <v>60.1066</v>
      </c>
      <c r="V791" s="34">
        <f t="shared" si="135"/>
        <v>57.10127</v>
      </c>
      <c r="W791" s="17">
        <v>403</v>
      </c>
      <c r="X791" s="34">
        <f t="shared" si="136"/>
        <v>382.84999999999997</v>
      </c>
      <c r="Y791" s="17">
        <v>425</v>
      </c>
      <c r="Z791" s="17">
        <f t="shared" si="137"/>
        <v>403.75</v>
      </c>
      <c r="AA791" s="17"/>
      <c r="AB791" s="17"/>
    </row>
    <row r="792" spans="1:28" ht="14.25" customHeight="1">
      <c r="A792" s="5"/>
      <c r="B792" s="49" t="s">
        <v>1210</v>
      </c>
      <c r="C792" s="63"/>
      <c r="D792" s="115">
        <v>203.7</v>
      </c>
      <c r="E792" s="115">
        <v>208</v>
      </c>
      <c r="F792" s="115">
        <v>219</v>
      </c>
      <c r="G792" s="42" t="s">
        <v>14</v>
      </c>
      <c r="H792" s="97" t="s">
        <v>327</v>
      </c>
      <c r="I792" s="42"/>
      <c r="J792" s="42"/>
      <c r="K792" s="42">
        <f t="shared" si="138"/>
        <v>0</v>
      </c>
      <c r="L792" s="1"/>
      <c r="M792" s="19"/>
      <c r="N792" s="19"/>
      <c r="O792" s="19"/>
      <c r="P792" s="17">
        <f t="shared" si="139"/>
        <v>0</v>
      </c>
      <c r="Q792" s="17" t="str">
        <f t="shared" si="140"/>
        <v/>
      </c>
      <c r="R792" s="17">
        <f t="shared" si="141"/>
        <v>0</v>
      </c>
      <c r="S792" s="17">
        <f t="shared" si="142"/>
        <v>0</v>
      </c>
      <c r="T792" s="17">
        <f t="shared" si="143"/>
        <v>0</v>
      </c>
      <c r="U792" s="33">
        <v>60.1068</v>
      </c>
      <c r="V792" s="34">
        <f t="shared" si="135"/>
        <v>57.101459999999996</v>
      </c>
      <c r="W792" s="17">
        <v>208</v>
      </c>
      <c r="X792" s="34">
        <f t="shared" si="136"/>
        <v>197.6</v>
      </c>
      <c r="Y792" s="17">
        <v>219</v>
      </c>
      <c r="Z792" s="17">
        <f t="shared" si="137"/>
        <v>208.04999999999998</v>
      </c>
      <c r="AA792" s="17"/>
      <c r="AB792" s="17"/>
    </row>
    <row r="793" spans="1:28" ht="14.25" customHeight="1">
      <c r="A793" s="5"/>
      <c r="B793" s="49" t="s">
        <v>1222</v>
      </c>
      <c r="C793" s="63"/>
      <c r="D793" s="115">
        <v>114.45</v>
      </c>
      <c r="E793" s="115">
        <v>117</v>
      </c>
      <c r="F793" s="115">
        <v>124</v>
      </c>
      <c r="G793" s="42" t="s">
        <v>14</v>
      </c>
      <c r="H793" s="97" t="s">
        <v>327</v>
      </c>
      <c r="I793" s="42"/>
      <c r="J793" s="42"/>
      <c r="K793" s="42">
        <f t="shared" si="138"/>
        <v>0</v>
      </c>
      <c r="L793" s="1"/>
      <c r="M793" s="19"/>
      <c r="N793" s="19"/>
      <c r="O793" s="19"/>
      <c r="P793" s="17">
        <f t="shared" si="139"/>
        <v>0</v>
      </c>
      <c r="Q793" s="17" t="str">
        <f t="shared" si="140"/>
        <v/>
      </c>
      <c r="R793" s="17">
        <f t="shared" si="141"/>
        <v>0</v>
      </c>
      <c r="S793" s="17">
        <f t="shared" si="142"/>
        <v>0</v>
      </c>
      <c r="T793" s="17">
        <f t="shared" si="143"/>
        <v>0</v>
      </c>
      <c r="U793" s="33">
        <v>60.103700000000003</v>
      </c>
      <c r="V793" s="34">
        <f t="shared" si="135"/>
        <v>57.098514999999999</v>
      </c>
      <c r="W793" s="17">
        <v>117</v>
      </c>
      <c r="X793" s="34">
        <f t="shared" si="136"/>
        <v>111.14999999999999</v>
      </c>
      <c r="Y793" s="17">
        <v>124</v>
      </c>
      <c r="Z793" s="17">
        <f t="shared" si="137"/>
        <v>117.8</v>
      </c>
      <c r="AA793" s="17"/>
      <c r="AB793" s="17"/>
    </row>
    <row r="794" spans="1:28" ht="14.25" customHeight="1">
      <c r="A794" s="5"/>
      <c r="B794" s="77" t="s">
        <v>201</v>
      </c>
      <c r="C794" s="66"/>
      <c r="D794" s="115">
        <v>303</v>
      </c>
      <c r="E794" s="115">
        <v>323</v>
      </c>
      <c r="F794" s="115">
        <v>343</v>
      </c>
      <c r="G794" s="42" t="s">
        <v>14</v>
      </c>
      <c r="H794" s="97" t="s">
        <v>537</v>
      </c>
      <c r="I794" s="42"/>
      <c r="J794" s="42"/>
      <c r="K794" s="42">
        <f t="shared" si="138"/>
        <v>0</v>
      </c>
      <c r="L794" s="1"/>
      <c r="M794" s="19"/>
      <c r="N794" s="19"/>
      <c r="O794" s="19"/>
      <c r="P794" s="17">
        <f t="shared" si="139"/>
        <v>0</v>
      </c>
      <c r="Q794" s="17" t="str">
        <f t="shared" si="140"/>
        <v/>
      </c>
      <c r="R794" s="17">
        <f t="shared" si="141"/>
        <v>0</v>
      </c>
      <c r="S794" s="17">
        <f t="shared" si="142"/>
        <v>0</v>
      </c>
      <c r="T794" s="17">
        <f t="shared" si="143"/>
        <v>0</v>
      </c>
      <c r="U794" s="33">
        <v>60.106499999999997</v>
      </c>
      <c r="V794" s="34">
        <f t="shared" si="135"/>
        <v>57.101174999999998</v>
      </c>
      <c r="W794" s="17">
        <v>323</v>
      </c>
      <c r="X794" s="34">
        <f t="shared" si="136"/>
        <v>306.84999999999997</v>
      </c>
      <c r="Y794" s="17">
        <v>343</v>
      </c>
      <c r="Z794" s="17">
        <f t="shared" si="137"/>
        <v>325.84999999999997</v>
      </c>
      <c r="AA794" s="17"/>
      <c r="AB794" s="17"/>
    </row>
    <row r="795" spans="1:28" ht="14.25" customHeight="1">
      <c r="A795" s="5"/>
      <c r="B795" s="72" t="s">
        <v>748</v>
      </c>
      <c r="C795" s="45" t="s">
        <v>744</v>
      </c>
      <c r="D795" s="115">
        <v>229.95</v>
      </c>
      <c r="E795" s="115">
        <v>234</v>
      </c>
      <c r="F795" s="115">
        <v>234.64999999999998</v>
      </c>
      <c r="G795" s="42" t="s">
        <v>14</v>
      </c>
      <c r="H795" s="97" t="s">
        <v>327</v>
      </c>
      <c r="I795" s="42"/>
      <c r="J795" s="42"/>
      <c r="K795" s="42">
        <f t="shared" si="138"/>
        <v>0</v>
      </c>
      <c r="L795" s="1"/>
      <c r="M795" s="19"/>
      <c r="N795" s="19"/>
      <c r="O795" s="19"/>
      <c r="P795" s="17">
        <f t="shared" si="139"/>
        <v>0</v>
      </c>
      <c r="Q795" s="17" t="str">
        <f t="shared" si="140"/>
        <v/>
      </c>
      <c r="R795" s="17">
        <f t="shared" si="141"/>
        <v>0</v>
      </c>
      <c r="S795" s="17">
        <f t="shared" si="142"/>
        <v>0</v>
      </c>
      <c r="T795" s="17">
        <f t="shared" si="143"/>
        <v>0</v>
      </c>
      <c r="U795" s="33">
        <v>60.109499999999997</v>
      </c>
      <c r="V795" s="34">
        <f t="shared" si="135"/>
        <v>57.104024999999993</v>
      </c>
      <c r="W795" s="17">
        <v>234</v>
      </c>
      <c r="X795" s="34">
        <f t="shared" si="136"/>
        <v>222.29999999999998</v>
      </c>
      <c r="Y795" s="17">
        <v>247</v>
      </c>
      <c r="Z795" s="17">
        <f t="shared" si="137"/>
        <v>234.64999999999998</v>
      </c>
      <c r="AA795" s="17"/>
      <c r="AB795" s="17"/>
    </row>
    <row r="796" spans="1:28" ht="14.25" customHeight="1">
      <c r="A796" s="5"/>
      <c r="B796" s="78" t="s">
        <v>497</v>
      </c>
      <c r="C796" s="67"/>
      <c r="D796" s="115">
        <v>70.349999999999994</v>
      </c>
      <c r="E796" s="115">
        <v>72</v>
      </c>
      <c r="F796" s="115">
        <v>72.2</v>
      </c>
      <c r="G796" s="42" t="s">
        <v>14</v>
      </c>
      <c r="H796" s="97" t="s">
        <v>327</v>
      </c>
      <c r="I796" s="42"/>
      <c r="J796" s="42"/>
      <c r="K796" s="42">
        <f t="shared" si="138"/>
        <v>0</v>
      </c>
      <c r="L796" s="1"/>
      <c r="M796" s="19"/>
      <c r="N796" s="19"/>
      <c r="O796" s="19"/>
      <c r="P796" s="17">
        <f t="shared" si="139"/>
        <v>0</v>
      </c>
      <c r="Q796" s="17" t="str">
        <f t="shared" si="140"/>
        <v/>
      </c>
      <c r="R796" s="17">
        <f t="shared" si="141"/>
        <v>0</v>
      </c>
      <c r="S796" s="17">
        <f t="shared" si="142"/>
        <v>0</v>
      </c>
      <c r="T796" s="17">
        <f t="shared" si="143"/>
        <v>0</v>
      </c>
      <c r="U796" s="33">
        <v>60.1096</v>
      </c>
      <c r="V796" s="34">
        <f t="shared" si="135"/>
        <v>57.104119999999995</v>
      </c>
      <c r="W796" s="17">
        <v>72</v>
      </c>
      <c r="X796" s="34">
        <f t="shared" si="136"/>
        <v>68.399999999999991</v>
      </c>
      <c r="Y796" s="17">
        <v>76</v>
      </c>
      <c r="Z796" s="17">
        <f t="shared" si="137"/>
        <v>72.2</v>
      </c>
      <c r="AA796" s="17"/>
      <c r="AB796" s="17"/>
    </row>
    <row r="797" spans="1:28" ht="14.25" customHeight="1">
      <c r="A797" s="5"/>
      <c r="B797" s="49" t="s">
        <v>198</v>
      </c>
      <c r="C797" s="63"/>
      <c r="D797" s="115">
        <v>114.45</v>
      </c>
      <c r="E797" s="115">
        <v>117</v>
      </c>
      <c r="F797" s="115">
        <v>116.85</v>
      </c>
      <c r="G797" s="42" t="s">
        <v>14</v>
      </c>
      <c r="H797" s="97" t="s">
        <v>327</v>
      </c>
      <c r="I797" s="42"/>
      <c r="J797" s="42"/>
      <c r="K797" s="42">
        <f t="shared" si="138"/>
        <v>0</v>
      </c>
      <c r="L797" s="1"/>
      <c r="M797" s="19"/>
      <c r="N797" s="19"/>
      <c r="O797" s="19"/>
      <c r="P797" s="17">
        <f t="shared" si="139"/>
        <v>0</v>
      </c>
      <c r="Q797" s="17" t="str">
        <f t="shared" si="140"/>
        <v/>
      </c>
      <c r="R797" s="17">
        <f t="shared" si="141"/>
        <v>0</v>
      </c>
      <c r="S797" s="17">
        <f t="shared" si="142"/>
        <v>0</v>
      </c>
      <c r="T797" s="17">
        <f t="shared" si="143"/>
        <v>0</v>
      </c>
      <c r="U797" s="33">
        <v>60.109699999999997</v>
      </c>
      <c r="V797" s="34">
        <f t="shared" si="135"/>
        <v>57.104214999999996</v>
      </c>
      <c r="W797" s="17">
        <v>117</v>
      </c>
      <c r="X797" s="34">
        <f t="shared" si="136"/>
        <v>111.14999999999999</v>
      </c>
      <c r="Y797" s="17">
        <v>123</v>
      </c>
      <c r="Z797" s="17">
        <f t="shared" si="137"/>
        <v>116.85</v>
      </c>
      <c r="AA797" s="17"/>
      <c r="AB797" s="17"/>
    </row>
    <row r="798" spans="1:28" ht="14.25" customHeight="1">
      <c r="A798" s="5"/>
      <c r="B798" s="49" t="s">
        <v>697</v>
      </c>
      <c r="C798" s="63"/>
      <c r="D798" s="115">
        <v>229.95</v>
      </c>
      <c r="E798" s="115">
        <v>234</v>
      </c>
      <c r="F798" s="115">
        <v>234.64999999999998</v>
      </c>
      <c r="G798" s="42" t="s">
        <v>14</v>
      </c>
      <c r="H798" s="97" t="s">
        <v>327</v>
      </c>
      <c r="I798" s="42"/>
      <c r="J798" s="42"/>
      <c r="K798" s="42">
        <f t="shared" si="138"/>
        <v>0</v>
      </c>
      <c r="L798" s="1"/>
      <c r="M798" s="19"/>
      <c r="N798" s="19"/>
      <c r="O798" s="19"/>
      <c r="P798" s="17">
        <f t="shared" si="139"/>
        <v>0</v>
      </c>
      <c r="Q798" s="17" t="str">
        <f t="shared" si="140"/>
        <v/>
      </c>
      <c r="R798" s="17">
        <f t="shared" si="141"/>
        <v>0</v>
      </c>
      <c r="S798" s="17">
        <f t="shared" si="142"/>
        <v>0</v>
      </c>
      <c r="T798" s="17">
        <f t="shared" si="143"/>
        <v>0</v>
      </c>
      <c r="U798" s="33">
        <v>60.1098</v>
      </c>
      <c r="V798" s="34">
        <f t="shared" si="135"/>
        <v>57.104309999999998</v>
      </c>
      <c r="W798" s="17">
        <v>234</v>
      </c>
      <c r="X798" s="34">
        <f t="shared" si="136"/>
        <v>222.29999999999998</v>
      </c>
      <c r="Y798" s="17">
        <v>247</v>
      </c>
      <c r="Z798" s="17">
        <f t="shared" si="137"/>
        <v>234.64999999999998</v>
      </c>
      <c r="AA798" s="17"/>
      <c r="AB798" s="17"/>
    </row>
    <row r="799" spans="1:28" ht="14.25" customHeight="1">
      <c r="A799" s="5"/>
      <c r="B799" s="49" t="s">
        <v>698</v>
      </c>
      <c r="C799" s="63"/>
      <c r="D799" s="115">
        <v>57.75</v>
      </c>
      <c r="E799" s="115">
        <v>59</v>
      </c>
      <c r="F799" s="115">
        <v>58.9</v>
      </c>
      <c r="G799" s="42" t="s">
        <v>14</v>
      </c>
      <c r="H799" s="97" t="s">
        <v>327</v>
      </c>
      <c r="I799" s="42"/>
      <c r="J799" s="42"/>
      <c r="K799" s="42">
        <f t="shared" si="138"/>
        <v>0</v>
      </c>
      <c r="L799" s="1"/>
      <c r="M799" s="19"/>
      <c r="N799" s="19"/>
      <c r="O799" s="19"/>
      <c r="P799" s="17">
        <f t="shared" si="139"/>
        <v>0</v>
      </c>
      <c r="Q799" s="17" t="str">
        <f t="shared" si="140"/>
        <v/>
      </c>
      <c r="R799" s="17">
        <f t="shared" si="141"/>
        <v>0</v>
      </c>
      <c r="S799" s="17">
        <f t="shared" si="142"/>
        <v>0</v>
      </c>
      <c r="T799" s="17">
        <f t="shared" si="143"/>
        <v>0</v>
      </c>
      <c r="U799" s="33">
        <v>60.109900000000003</v>
      </c>
      <c r="V799" s="34">
        <f t="shared" si="135"/>
        <v>57.104405</v>
      </c>
      <c r="W799" s="17">
        <v>59</v>
      </c>
      <c r="X799" s="34">
        <f t="shared" si="136"/>
        <v>56.05</v>
      </c>
      <c r="Y799" s="17">
        <v>62</v>
      </c>
      <c r="Z799" s="17">
        <f t="shared" si="137"/>
        <v>58.9</v>
      </c>
      <c r="AA799" s="17"/>
      <c r="AB799" s="17"/>
    </row>
    <row r="800" spans="1:28" ht="14.25" customHeight="1">
      <c r="A800" s="5"/>
      <c r="B800" s="49" t="s">
        <v>699</v>
      </c>
      <c r="C800" s="63"/>
      <c r="D800" s="115">
        <v>114.45</v>
      </c>
      <c r="E800" s="115">
        <v>117</v>
      </c>
      <c r="F800" s="115">
        <v>116.85</v>
      </c>
      <c r="G800" s="42" t="s">
        <v>14</v>
      </c>
      <c r="H800" s="97" t="s">
        <v>327</v>
      </c>
      <c r="I800" s="42"/>
      <c r="J800" s="42"/>
      <c r="K800" s="42">
        <f t="shared" si="138"/>
        <v>0</v>
      </c>
      <c r="L800" s="1"/>
      <c r="M800" s="19"/>
      <c r="N800" s="19"/>
      <c r="O800" s="19"/>
      <c r="P800" s="17">
        <f t="shared" si="139"/>
        <v>0</v>
      </c>
      <c r="Q800" s="17" t="str">
        <f t="shared" si="140"/>
        <v/>
      </c>
      <c r="R800" s="17">
        <f t="shared" si="141"/>
        <v>0</v>
      </c>
      <c r="S800" s="17">
        <f t="shared" si="142"/>
        <v>0</v>
      </c>
      <c r="T800" s="17">
        <f t="shared" si="143"/>
        <v>0</v>
      </c>
      <c r="U800" s="33">
        <v>60.106900000000003</v>
      </c>
      <c r="V800" s="34">
        <f t="shared" si="135"/>
        <v>57.101554999999998</v>
      </c>
      <c r="W800" s="17">
        <v>117</v>
      </c>
      <c r="X800" s="34">
        <f t="shared" si="136"/>
        <v>111.14999999999999</v>
      </c>
      <c r="Y800" s="17">
        <v>123</v>
      </c>
      <c r="Z800" s="17">
        <f t="shared" si="137"/>
        <v>116.85</v>
      </c>
      <c r="AA800" s="17"/>
      <c r="AB800" s="17"/>
    </row>
    <row r="801" spans="1:28" ht="14.25" customHeight="1">
      <c r="A801" s="5"/>
      <c r="B801" s="49" t="s">
        <v>700</v>
      </c>
      <c r="C801" s="63"/>
      <c r="D801" s="115">
        <v>258.3</v>
      </c>
      <c r="E801" s="115">
        <v>264</v>
      </c>
      <c r="F801" s="115">
        <v>281</v>
      </c>
      <c r="G801" s="42" t="s">
        <v>14</v>
      </c>
      <c r="H801" s="97" t="s">
        <v>327</v>
      </c>
      <c r="I801" s="42"/>
      <c r="J801" s="42"/>
      <c r="K801" s="42">
        <f t="shared" si="138"/>
        <v>0</v>
      </c>
      <c r="L801" s="1"/>
      <c r="M801" s="19"/>
      <c r="N801" s="19"/>
      <c r="O801" s="19"/>
      <c r="P801" s="17">
        <f t="shared" si="139"/>
        <v>0</v>
      </c>
      <c r="Q801" s="17" t="str">
        <f t="shared" si="140"/>
        <v/>
      </c>
      <c r="R801" s="17">
        <f t="shared" si="141"/>
        <v>0</v>
      </c>
      <c r="S801" s="17">
        <f t="shared" si="142"/>
        <v>0</v>
      </c>
      <c r="T801" s="17">
        <f t="shared" si="143"/>
        <v>0</v>
      </c>
      <c r="U801" s="33">
        <v>60.104599999999998</v>
      </c>
      <c r="V801" s="34">
        <f t="shared" si="135"/>
        <v>57.099369999999993</v>
      </c>
      <c r="W801" s="17">
        <v>264</v>
      </c>
      <c r="X801" s="34">
        <f t="shared" si="136"/>
        <v>250.79999999999998</v>
      </c>
      <c r="Y801" s="17">
        <v>281</v>
      </c>
      <c r="Z801" s="17">
        <f t="shared" si="137"/>
        <v>266.95</v>
      </c>
      <c r="AA801" s="17"/>
      <c r="AB801" s="17"/>
    </row>
    <row r="802" spans="1:28" ht="14.25" customHeight="1">
      <c r="A802" s="5"/>
      <c r="B802" s="49" t="s">
        <v>701</v>
      </c>
      <c r="C802" s="63"/>
      <c r="D802" s="115">
        <v>168</v>
      </c>
      <c r="E802" s="115">
        <v>172</v>
      </c>
      <c r="F802" s="115">
        <v>182</v>
      </c>
      <c r="G802" s="42" t="s">
        <v>14</v>
      </c>
      <c r="H802" s="97" t="s">
        <v>327</v>
      </c>
      <c r="I802" s="42"/>
      <c r="J802" s="42"/>
      <c r="K802" s="42">
        <f t="shared" si="138"/>
        <v>0</v>
      </c>
      <c r="L802" s="1"/>
      <c r="M802" s="19"/>
      <c r="N802" s="19"/>
      <c r="O802" s="19"/>
      <c r="P802" s="17">
        <f t="shared" si="139"/>
        <v>0</v>
      </c>
      <c r="Q802" s="17" t="str">
        <f t="shared" si="140"/>
        <v/>
      </c>
      <c r="R802" s="17">
        <f t="shared" si="141"/>
        <v>0</v>
      </c>
      <c r="S802" s="17">
        <f t="shared" si="142"/>
        <v>0</v>
      </c>
      <c r="T802" s="17">
        <f t="shared" si="143"/>
        <v>0</v>
      </c>
      <c r="U802" s="33">
        <v>60.104700000000001</v>
      </c>
      <c r="V802" s="34">
        <f t="shared" ref="V802:V851" si="144">U802*0.95</f>
        <v>57.099464999999995</v>
      </c>
      <c r="W802" s="17">
        <v>172</v>
      </c>
      <c r="X802" s="34">
        <f t="shared" ref="X802:X851" si="145">W802*0.95</f>
        <v>163.4</v>
      </c>
      <c r="Y802" s="17">
        <v>182</v>
      </c>
      <c r="Z802" s="17">
        <f t="shared" ref="Z802:Z851" si="146">Y802*0.95</f>
        <v>172.9</v>
      </c>
      <c r="AA802" s="17"/>
      <c r="AB802" s="17"/>
    </row>
    <row r="803" spans="1:28" ht="14.25" customHeight="1">
      <c r="A803" s="5"/>
      <c r="B803" s="71" t="s">
        <v>702</v>
      </c>
      <c r="C803" s="58"/>
      <c r="D803" s="24"/>
      <c r="E803" s="24"/>
      <c r="F803" s="24" t="s">
        <v>851</v>
      </c>
      <c r="G803" s="24"/>
      <c r="H803" s="95"/>
      <c r="I803" s="37"/>
      <c r="J803" s="24"/>
      <c r="K803" s="24"/>
      <c r="L803" s="1"/>
      <c r="M803" s="19"/>
      <c r="N803" s="19"/>
      <c r="O803" s="19"/>
      <c r="P803" s="17">
        <f t="shared" si="139"/>
        <v>0</v>
      </c>
      <c r="Q803" s="17" t="str">
        <f t="shared" si="140"/>
        <v/>
      </c>
      <c r="R803" s="17">
        <f t="shared" si="141"/>
        <v>0</v>
      </c>
      <c r="S803" s="17">
        <f t="shared" si="142"/>
        <v>0</v>
      </c>
      <c r="T803" s="17">
        <f t="shared" si="143"/>
        <v>0</v>
      </c>
      <c r="U803" s="33"/>
      <c r="V803" s="34">
        <f t="shared" si="144"/>
        <v>0</v>
      </c>
      <c r="W803" s="17"/>
      <c r="X803" s="34">
        <f t="shared" si="145"/>
        <v>0</v>
      </c>
      <c r="Y803" s="17"/>
      <c r="Z803" s="17">
        <f t="shared" si="146"/>
        <v>0</v>
      </c>
      <c r="AA803" s="17"/>
      <c r="AB803" s="17"/>
    </row>
    <row r="804" spans="1:28" ht="14.25" customHeight="1">
      <c r="A804" s="5"/>
      <c r="B804" s="49" t="s">
        <v>901</v>
      </c>
      <c r="C804" s="63"/>
      <c r="D804" s="42">
        <v>180</v>
      </c>
      <c r="E804" s="42">
        <v>181</v>
      </c>
      <c r="F804" s="42">
        <v>206</v>
      </c>
      <c r="G804" s="42" t="s">
        <v>14</v>
      </c>
      <c r="H804" s="97" t="s">
        <v>405</v>
      </c>
      <c r="I804" s="42"/>
      <c r="J804" s="42"/>
      <c r="K804" s="42">
        <f t="shared" ref="K804:K853" si="147">IF($R$5&gt;30000,D804*J804,IF(AND($S$5&gt;15000),E804*J804,F804*J804))</f>
        <v>0</v>
      </c>
      <c r="L804" s="1"/>
      <c r="M804" s="19"/>
      <c r="N804" s="19"/>
      <c r="O804" s="19"/>
      <c r="P804" s="17">
        <f t="shared" ref="P804:P853" si="148">J804*M804</f>
        <v>0</v>
      </c>
      <c r="Q804" s="17" t="str">
        <f t="shared" ref="Q804:Q853" si="149">IF(I804&gt;1.01,J804/I804*0.21,"")</f>
        <v/>
      </c>
      <c r="R804" s="17">
        <f t="shared" ref="R804:R853" si="150">J804*D804</f>
        <v>0</v>
      </c>
      <c r="S804" s="17">
        <f t="shared" ref="S804:S853" si="151">J804*E804</f>
        <v>0</v>
      </c>
      <c r="T804" s="17">
        <f t="shared" ref="T804:T853" si="152">Y804*J804</f>
        <v>0</v>
      </c>
      <c r="U804" s="33">
        <v>60.192</v>
      </c>
      <c r="V804" s="34">
        <f t="shared" si="144"/>
        <v>57.182399999999994</v>
      </c>
      <c r="W804" s="17">
        <v>181</v>
      </c>
      <c r="X804" s="34">
        <f t="shared" si="145"/>
        <v>171.95</v>
      </c>
      <c r="Y804" s="17">
        <v>192</v>
      </c>
      <c r="Z804" s="17">
        <f t="shared" si="146"/>
        <v>182.39999999999998</v>
      </c>
      <c r="AA804" s="17"/>
      <c r="AB804" s="17"/>
    </row>
    <row r="805" spans="1:28" ht="14.25" customHeight="1">
      <c r="A805" s="5"/>
      <c r="B805" s="49" t="s">
        <v>902</v>
      </c>
      <c r="C805" s="63"/>
      <c r="D805" s="42">
        <v>180</v>
      </c>
      <c r="E805" s="42">
        <v>181</v>
      </c>
      <c r="F805" s="42">
        <v>206</v>
      </c>
      <c r="G805" s="42" t="s">
        <v>14</v>
      </c>
      <c r="H805" s="97" t="s">
        <v>405</v>
      </c>
      <c r="I805" s="42"/>
      <c r="J805" s="42"/>
      <c r="K805" s="42">
        <f t="shared" si="147"/>
        <v>0</v>
      </c>
      <c r="L805" s="1"/>
      <c r="M805" s="19"/>
      <c r="N805" s="19"/>
      <c r="O805" s="19"/>
      <c r="P805" s="17">
        <f t="shared" si="148"/>
        <v>0</v>
      </c>
      <c r="Q805" s="17" t="str">
        <f t="shared" si="149"/>
        <v/>
      </c>
      <c r="R805" s="17">
        <f t="shared" si="150"/>
        <v>0</v>
      </c>
      <c r="S805" s="17">
        <f t="shared" si="151"/>
        <v>0</v>
      </c>
      <c r="T805" s="17">
        <f t="shared" si="152"/>
        <v>0</v>
      </c>
      <c r="U805" s="33">
        <v>60.24</v>
      </c>
      <c r="V805" s="34">
        <f t="shared" si="144"/>
        <v>57.228000000000002</v>
      </c>
      <c r="W805" s="17">
        <v>181</v>
      </c>
      <c r="X805" s="34">
        <f t="shared" si="145"/>
        <v>171.95</v>
      </c>
      <c r="Y805" s="17">
        <v>192</v>
      </c>
      <c r="Z805" s="17">
        <f t="shared" si="146"/>
        <v>182.39999999999998</v>
      </c>
      <c r="AA805" s="17"/>
      <c r="AB805" s="17"/>
    </row>
    <row r="806" spans="1:28" ht="14.25" customHeight="1">
      <c r="A806" s="5"/>
      <c r="B806" s="49" t="s">
        <v>230</v>
      </c>
      <c r="C806" s="63"/>
      <c r="D806" s="42">
        <v>168</v>
      </c>
      <c r="E806" s="42">
        <v>168</v>
      </c>
      <c r="F806" s="42">
        <v>192</v>
      </c>
      <c r="G806" s="42" t="s">
        <v>14</v>
      </c>
      <c r="H806" s="97" t="s">
        <v>405</v>
      </c>
      <c r="I806" s="42"/>
      <c r="J806" s="42"/>
      <c r="K806" s="42">
        <f t="shared" si="147"/>
        <v>0</v>
      </c>
      <c r="L806" s="1"/>
      <c r="M806" s="19"/>
      <c r="N806" s="19"/>
      <c r="O806" s="19"/>
      <c r="P806" s="17">
        <f t="shared" si="148"/>
        <v>0</v>
      </c>
      <c r="Q806" s="17" t="str">
        <f t="shared" si="149"/>
        <v/>
      </c>
      <c r="R806" s="17">
        <f t="shared" si="150"/>
        <v>0</v>
      </c>
      <c r="S806" s="17">
        <f t="shared" si="151"/>
        <v>0</v>
      </c>
      <c r="T806" s="17">
        <f t="shared" si="152"/>
        <v>0</v>
      </c>
      <c r="U806" s="33">
        <v>60.219000000000001</v>
      </c>
      <c r="V806" s="34">
        <f t="shared" si="144"/>
        <v>57.20805</v>
      </c>
      <c r="W806" s="17">
        <v>168</v>
      </c>
      <c r="X806" s="34">
        <f t="shared" si="145"/>
        <v>159.6</v>
      </c>
      <c r="Y806" s="17">
        <v>178</v>
      </c>
      <c r="Z806" s="17">
        <f t="shared" si="146"/>
        <v>169.1</v>
      </c>
      <c r="AA806" s="17"/>
      <c r="AB806" s="17"/>
    </row>
    <row r="807" spans="1:28" ht="14.25" customHeight="1">
      <c r="A807" s="5"/>
      <c r="B807" s="49" t="s">
        <v>406</v>
      </c>
      <c r="C807" s="63"/>
      <c r="D807" s="42">
        <v>169</v>
      </c>
      <c r="E807" s="42">
        <v>181</v>
      </c>
      <c r="F807" s="42">
        <v>192</v>
      </c>
      <c r="G807" s="42" t="s">
        <v>14</v>
      </c>
      <c r="H807" s="97" t="s">
        <v>405</v>
      </c>
      <c r="I807" s="42"/>
      <c r="J807" s="42"/>
      <c r="K807" s="42">
        <f t="shared" si="147"/>
        <v>0</v>
      </c>
      <c r="L807" s="1"/>
      <c r="M807" s="19"/>
      <c r="N807" s="19"/>
      <c r="O807" s="19"/>
      <c r="P807" s="17">
        <f t="shared" si="148"/>
        <v>0</v>
      </c>
      <c r="Q807" s="17" t="str">
        <f t="shared" si="149"/>
        <v/>
      </c>
      <c r="R807" s="17">
        <f t="shared" si="150"/>
        <v>0</v>
      </c>
      <c r="S807" s="17">
        <f t="shared" si="151"/>
        <v>0</v>
      </c>
      <c r="T807" s="17">
        <f t="shared" si="152"/>
        <v>0</v>
      </c>
      <c r="U807" s="33">
        <v>60.189</v>
      </c>
      <c r="V807" s="34">
        <f t="shared" si="144"/>
        <v>57.179549999999999</v>
      </c>
      <c r="W807" s="17">
        <v>181</v>
      </c>
      <c r="X807" s="34">
        <f t="shared" si="145"/>
        <v>171.95</v>
      </c>
      <c r="Y807" s="17">
        <v>192</v>
      </c>
      <c r="Z807" s="17">
        <f t="shared" si="146"/>
        <v>182.39999999999998</v>
      </c>
      <c r="AA807" s="17"/>
      <c r="AB807" s="17"/>
    </row>
    <row r="808" spans="1:28" ht="14.25" customHeight="1">
      <c r="A808" s="5"/>
      <c r="B808" s="49" t="s">
        <v>234</v>
      </c>
      <c r="C808" s="63"/>
      <c r="D808" s="42">
        <v>168</v>
      </c>
      <c r="E808" s="42">
        <v>168</v>
      </c>
      <c r="F808" s="42">
        <v>192</v>
      </c>
      <c r="G808" s="42" t="s">
        <v>14</v>
      </c>
      <c r="H808" s="97" t="s">
        <v>405</v>
      </c>
      <c r="I808" s="42"/>
      <c r="J808" s="42"/>
      <c r="K808" s="42">
        <f t="shared" si="147"/>
        <v>0</v>
      </c>
      <c r="L808" s="1"/>
      <c r="M808" s="19"/>
      <c r="N808" s="19"/>
      <c r="O808" s="19"/>
      <c r="P808" s="17">
        <f t="shared" si="148"/>
        <v>0</v>
      </c>
      <c r="Q808" s="17" t="str">
        <f t="shared" si="149"/>
        <v/>
      </c>
      <c r="R808" s="17">
        <f t="shared" si="150"/>
        <v>0</v>
      </c>
      <c r="S808" s="17">
        <f t="shared" si="151"/>
        <v>0</v>
      </c>
      <c r="T808" s="17">
        <f t="shared" si="152"/>
        <v>0</v>
      </c>
      <c r="U808" s="33">
        <v>60.191000000000003</v>
      </c>
      <c r="V808" s="34">
        <f t="shared" si="144"/>
        <v>57.181449999999998</v>
      </c>
      <c r="W808" s="17">
        <v>168</v>
      </c>
      <c r="X808" s="34">
        <f t="shared" si="145"/>
        <v>159.6</v>
      </c>
      <c r="Y808" s="17">
        <v>178</v>
      </c>
      <c r="Z808" s="17">
        <f t="shared" si="146"/>
        <v>169.1</v>
      </c>
      <c r="AA808" s="17"/>
      <c r="AB808" s="17"/>
    </row>
    <row r="809" spans="1:28" ht="14.25" customHeight="1">
      <c r="A809" s="5"/>
      <c r="B809" s="49" t="s">
        <v>232</v>
      </c>
      <c r="C809" s="63"/>
      <c r="D809" s="42">
        <v>168</v>
      </c>
      <c r="E809" s="42">
        <v>168</v>
      </c>
      <c r="F809" s="42">
        <v>192</v>
      </c>
      <c r="G809" s="42" t="s">
        <v>14</v>
      </c>
      <c r="H809" s="97" t="s">
        <v>405</v>
      </c>
      <c r="I809" s="42"/>
      <c r="J809" s="42"/>
      <c r="K809" s="42">
        <f t="shared" si="147"/>
        <v>0</v>
      </c>
      <c r="L809" s="1"/>
      <c r="M809" s="19"/>
      <c r="N809" s="19"/>
      <c r="O809" s="19"/>
      <c r="P809" s="17">
        <f t="shared" si="148"/>
        <v>0</v>
      </c>
      <c r="Q809" s="17" t="str">
        <f t="shared" si="149"/>
        <v/>
      </c>
      <c r="R809" s="17">
        <f t="shared" si="150"/>
        <v>0</v>
      </c>
      <c r="S809" s="17">
        <f t="shared" si="151"/>
        <v>0</v>
      </c>
      <c r="T809" s="17">
        <f t="shared" si="152"/>
        <v>0</v>
      </c>
      <c r="U809" s="33">
        <v>60.180999999999997</v>
      </c>
      <c r="V809" s="34">
        <f t="shared" si="144"/>
        <v>57.171949999999995</v>
      </c>
      <c r="W809" s="17">
        <v>168</v>
      </c>
      <c r="X809" s="34">
        <f t="shared" si="145"/>
        <v>159.6</v>
      </c>
      <c r="Y809" s="17">
        <v>178</v>
      </c>
      <c r="Z809" s="17">
        <f t="shared" si="146"/>
        <v>169.1</v>
      </c>
      <c r="AA809" s="17"/>
      <c r="AB809" s="17"/>
    </row>
    <row r="810" spans="1:28" ht="14.25" customHeight="1">
      <c r="A810" s="5"/>
      <c r="B810" s="49" t="s">
        <v>233</v>
      </c>
      <c r="C810" s="63"/>
      <c r="D810" s="42">
        <v>168</v>
      </c>
      <c r="E810" s="42">
        <v>168</v>
      </c>
      <c r="F810" s="42">
        <v>192</v>
      </c>
      <c r="G810" s="42" t="s">
        <v>14</v>
      </c>
      <c r="H810" s="97" t="s">
        <v>405</v>
      </c>
      <c r="I810" s="42"/>
      <c r="J810" s="42"/>
      <c r="K810" s="42">
        <f t="shared" si="147"/>
        <v>0</v>
      </c>
      <c r="L810" s="1"/>
      <c r="M810" s="19"/>
      <c r="N810" s="19"/>
      <c r="O810" s="19"/>
      <c r="P810" s="17">
        <f t="shared" si="148"/>
        <v>0</v>
      </c>
      <c r="Q810" s="17" t="str">
        <f t="shared" si="149"/>
        <v/>
      </c>
      <c r="R810" s="17">
        <f t="shared" si="150"/>
        <v>0</v>
      </c>
      <c r="S810" s="17">
        <f t="shared" si="151"/>
        <v>0</v>
      </c>
      <c r="T810" s="17">
        <f t="shared" si="152"/>
        <v>0</v>
      </c>
      <c r="U810" s="33">
        <v>60.238</v>
      </c>
      <c r="V810" s="34">
        <f t="shared" si="144"/>
        <v>57.226099999999995</v>
      </c>
      <c r="W810" s="17">
        <v>168</v>
      </c>
      <c r="X810" s="34">
        <f t="shared" si="145"/>
        <v>159.6</v>
      </c>
      <c r="Y810" s="17">
        <v>178</v>
      </c>
      <c r="Z810" s="17">
        <f t="shared" si="146"/>
        <v>169.1</v>
      </c>
      <c r="AA810" s="17"/>
      <c r="AB810" s="17"/>
    </row>
    <row r="811" spans="1:28" ht="14.25" customHeight="1">
      <c r="A811" s="5"/>
      <c r="B811" s="49" t="s">
        <v>235</v>
      </c>
      <c r="C811" s="63"/>
      <c r="D811" s="42">
        <v>157</v>
      </c>
      <c r="E811" s="42">
        <v>168</v>
      </c>
      <c r="F811" s="42">
        <v>178</v>
      </c>
      <c r="G811" s="42" t="s">
        <v>14</v>
      </c>
      <c r="H811" s="97" t="s">
        <v>405</v>
      </c>
      <c r="I811" s="42"/>
      <c r="J811" s="42"/>
      <c r="K811" s="42">
        <f t="shared" si="147"/>
        <v>0</v>
      </c>
      <c r="L811" s="1"/>
      <c r="M811" s="19"/>
      <c r="N811" s="19"/>
      <c r="O811" s="19"/>
      <c r="P811" s="17">
        <f t="shared" si="148"/>
        <v>0</v>
      </c>
      <c r="Q811" s="17" t="str">
        <f t="shared" si="149"/>
        <v/>
      </c>
      <c r="R811" s="17">
        <f t="shared" si="150"/>
        <v>0</v>
      </c>
      <c r="S811" s="17">
        <f t="shared" si="151"/>
        <v>0</v>
      </c>
      <c r="T811" s="17">
        <f t="shared" si="152"/>
        <v>0</v>
      </c>
      <c r="U811" s="33">
        <v>60.186999999999998</v>
      </c>
      <c r="V811" s="34">
        <f t="shared" si="144"/>
        <v>57.177649999999993</v>
      </c>
      <c r="W811" s="17">
        <v>168</v>
      </c>
      <c r="X811" s="34">
        <f t="shared" si="145"/>
        <v>159.6</v>
      </c>
      <c r="Y811" s="17">
        <v>178</v>
      </c>
      <c r="Z811" s="17">
        <f t="shared" si="146"/>
        <v>169.1</v>
      </c>
      <c r="AA811" s="17"/>
      <c r="AB811" s="17"/>
    </row>
    <row r="812" spans="1:28" ht="14.25" customHeight="1">
      <c r="A812" s="5"/>
      <c r="B812" s="49" t="s">
        <v>229</v>
      </c>
      <c r="C812" s="63"/>
      <c r="D812" s="42">
        <v>157</v>
      </c>
      <c r="E812" s="42">
        <v>168</v>
      </c>
      <c r="F812" s="42">
        <v>178</v>
      </c>
      <c r="G812" s="42" t="s">
        <v>14</v>
      </c>
      <c r="H812" s="97" t="s">
        <v>405</v>
      </c>
      <c r="I812" s="42"/>
      <c r="J812" s="42"/>
      <c r="K812" s="42">
        <f t="shared" si="147"/>
        <v>0</v>
      </c>
      <c r="L812" s="1"/>
      <c r="M812" s="19"/>
      <c r="N812" s="19"/>
      <c r="O812" s="19"/>
      <c r="P812" s="17">
        <f t="shared" si="148"/>
        <v>0</v>
      </c>
      <c r="Q812" s="17" t="str">
        <f t="shared" si="149"/>
        <v/>
      </c>
      <c r="R812" s="17">
        <f t="shared" si="150"/>
        <v>0</v>
      </c>
      <c r="S812" s="17">
        <f t="shared" si="151"/>
        <v>0</v>
      </c>
      <c r="T812" s="17">
        <f t="shared" si="152"/>
        <v>0</v>
      </c>
      <c r="U812" s="33">
        <v>60.182000000000002</v>
      </c>
      <c r="V812" s="34">
        <f t="shared" si="144"/>
        <v>57.172899999999998</v>
      </c>
      <c r="W812" s="17">
        <v>168</v>
      </c>
      <c r="X812" s="34">
        <f t="shared" si="145"/>
        <v>159.6</v>
      </c>
      <c r="Y812" s="17">
        <v>178</v>
      </c>
      <c r="Z812" s="17">
        <f t="shared" si="146"/>
        <v>169.1</v>
      </c>
      <c r="AA812" s="17"/>
      <c r="AB812" s="17"/>
    </row>
    <row r="813" spans="1:28" ht="14.25" customHeight="1">
      <c r="A813" s="5"/>
      <c r="B813" s="71" t="s">
        <v>703</v>
      </c>
      <c r="C813" s="58"/>
      <c r="D813" s="24"/>
      <c r="E813" s="24"/>
      <c r="F813" s="24" t="s">
        <v>851</v>
      </c>
      <c r="G813" s="24"/>
      <c r="H813" s="95"/>
      <c r="I813" s="37"/>
      <c r="J813" s="24"/>
      <c r="K813" s="24"/>
      <c r="L813" s="1"/>
      <c r="M813" s="19"/>
      <c r="N813" s="19"/>
      <c r="O813" s="19"/>
      <c r="P813" s="17">
        <f t="shared" si="148"/>
        <v>0</v>
      </c>
      <c r="Q813" s="17" t="str">
        <f t="shared" si="149"/>
        <v/>
      </c>
      <c r="R813" s="17">
        <f t="shared" si="150"/>
        <v>0</v>
      </c>
      <c r="S813" s="17">
        <f t="shared" si="151"/>
        <v>0</v>
      </c>
      <c r="T813" s="17">
        <f t="shared" si="152"/>
        <v>0</v>
      </c>
      <c r="U813" s="33"/>
      <c r="V813" s="34">
        <f t="shared" si="144"/>
        <v>0</v>
      </c>
      <c r="W813" s="17"/>
      <c r="X813" s="34">
        <f t="shared" si="145"/>
        <v>0</v>
      </c>
      <c r="Y813" s="17"/>
      <c r="Z813" s="17">
        <f t="shared" si="146"/>
        <v>0</v>
      </c>
      <c r="AA813" s="17"/>
      <c r="AB813" s="17"/>
    </row>
    <row r="814" spans="1:28" ht="14.25" customHeight="1">
      <c r="A814" s="5"/>
      <c r="B814" s="49" t="s">
        <v>910</v>
      </c>
      <c r="C814" s="63"/>
      <c r="D814" s="42">
        <v>68</v>
      </c>
      <c r="E814" s="42">
        <v>73</v>
      </c>
      <c r="F814" s="42">
        <v>77</v>
      </c>
      <c r="G814" s="42" t="s">
        <v>14</v>
      </c>
      <c r="H814" s="97" t="s">
        <v>405</v>
      </c>
      <c r="I814" s="42"/>
      <c r="J814" s="42"/>
      <c r="K814" s="42">
        <f t="shared" si="147"/>
        <v>0</v>
      </c>
      <c r="L814" s="1"/>
      <c r="M814" s="19"/>
      <c r="N814" s="19"/>
      <c r="O814" s="19"/>
      <c r="P814" s="17">
        <f t="shared" si="148"/>
        <v>0</v>
      </c>
      <c r="Q814" s="17" t="str">
        <f t="shared" si="149"/>
        <v/>
      </c>
      <c r="R814" s="17">
        <f t="shared" si="150"/>
        <v>0</v>
      </c>
      <c r="S814" s="17">
        <f t="shared" si="151"/>
        <v>0</v>
      </c>
      <c r="T814" s="17">
        <f t="shared" si="152"/>
        <v>0</v>
      </c>
      <c r="U814" s="33">
        <v>60.194000000000003</v>
      </c>
      <c r="V814" s="34">
        <f t="shared" si="144"/>
        <v>57.1843</v>
      </c>
      <c r="W814" s="17">
        <v>73</v>
      </c>
      <c r="X814" s="34">
        <f t="shared" si="145"/>
        <v>69.349999999999994</v>
      </c>
      <c r="Y814" s="17">
        <v>77</v>
      </c>
      <c r="Z814" s="17">
        <f t="shared" si="146"/>
        <v>73.149999999999991</v>
      </c>
      <c r="AA814" s="17"/>
      <c r="AB814" s="17"/>
    </row>
    <row r="815" spans="1:28" ht="14.25" customHeight="1">
      <c r="A815" s="5"/>
      <c r="B815" s="49" t="s">
        <v>915</v>
      </c>
      <c r="C815" s="63"/>
      <c r="D815" s="42">
        <v>87</v>
      </c>
      <c r="E815" s="42">
        <v>94</v>
      </c>
      <c r="F815" s="42">
        <v>99</v>
      </c>
      <c r="G815" s="42" t="s">
        <v>14</v>
      </c>
      <c r="H815" s="97" t="s">
        <v>405</v>
      </c>
      <c r="I815" s="42"/>
      <c r="J815" s="42"/>
      <c r="K815" s="42">
        <f t="shared" si="147"/>
        <v>0</v>
      </c>
      <c r="L815" s="1"/>
      <c r="M815" s="19"/>
      <c r="N815" s="19"/>
      <c r="O815" s="19"/>
      <c r="P815" s="17">
        <f t="shared" si="148"/>
        <v>0</v>
      </c>
      <c r="Q815" s="17" t="str">
        <f t="shared" si="149"/>
        <v/>
      </c>
      <c r="R815" s="17">
        <f t="shared" si="150"/>
        <v>0</v>
      </c>
      <c r="S815" s="17">
        <f t="shared" si="151"/>
        <v>0</v>
      </c>
      <c r="T815" s="17">
        <f t="shared" si="152"/>
        <v>0</v>
      </c>
      <c r="U815" s="33">
        <v>60.216999999999999</v>
      </c>
      <c r="V815" s="34">
        <f t="shared" si="144"/>
        <v>57.206149999999994</v>
      </c>
      <c r="W815" s="17">
        <v>94</v>
      </c>
      <c r="X815" s="34">
        <f t="shared" si="145"/>
        <v>89.3</v>
      </c>
      <c r="Y815" s="17">
        <v>99</v>
      </c>
      <c r="Z815" s="17">
        <f t="shared" si="146"/>
        <v>94.05</v>
      </c>
      <c r="AA815" s="17"/>
      <c r="AB815" s="17"/>
    </row>
    <row r="816" spans="1:28" ht="14.25" customHeight="1">
      <c r="A816" s="5"/>
      <c r="B816" s="49" t="s">
        <v>903</v>
      </c>
      <c r="C816" s="63"/>
      <c r="D816" s="42">
        <v>124</v>
      </c>
      <c r="E816" s="42">
        <v>132</v>
      </c>
      <c r="F816" s="42">
        <v>139</v>
      </c>
      <c r="G816" s="42" t="s">
        <v>14</v>
      </c>
      <c r="H816" s="97" t="s">
        <v>405</v>
      </c>
      <c r="I816" s="42"/>
      <c r="J816" s="42"/>
      <c r="K816" s="42">
        <f t="shared" si="147"/>
        <v>0</v>
      </c>
      <c r="L816" s="1"/>
      <c r="M816" s="19"/>
      <c r="N816" s="19"/>
      <c r="O816" s="19"/>
      <c r="P816" s="17">
        <f t="shared" si="148"/>
        <v>0</v>
      </c>
      <c r="Q816" s="17" t="str">
        <f t="shared" si="149"/>
        <v/>
      </c>
      <c r="R816" s="17">
        <f t="shared" si="150"/>
        <v>0</v>
      </c>
      <c r="S816" s="17">
        <f t="shared" si="151"/>
        <v>0</v>
      </c>
      <c r="T816" s="17">
        <f t="shared" si="152"/>
        <v>0</v>
      </c>
      <c r="U816" s="33">
        <v>60.197000000000003</v>
      </c>
      <c r="V816" s="34">
        <f t="shared" si="144"/>
        <v>57.187150000000003</v>
      </c>
      <c r="W816" s="17">
        <v>132</v>
      </c>
      <c r="X816" s="34">
        <f t="shared" si="145"/>
        <v>125.39999999999999</v>
      </c>
      <c r="Y816" s="17">
        <v>139</v>
      </c>
      <c r="Z816" s="17">
        <f t="shared" si="146"/>
        <v>132.04999999999998</v>
      </c>
      <c r="AA816" s="17"/>
      <c r="AB816" s="17"/>
    </row>
    <row r="817" spans="1:28" ht="14.25" customHeight="1">
      <c r="A817" s="5"/>
      <c r="B817" s="49" t="s">
        <v>904</v>
      </c>
      <c r="C817" s="63"/>
      <c r="D817" s="42">
        <v>73</v>
      </c>
      <c r="E817" s="42">
        <v>78</v>
      </c>
      <c r="F817" s="42">
        <v>83</v>
      </c>
      <c r="G817" s="42" t="s">
        <v>14</v>
      </c>
      <c r="H817" s="97" t="s">
        <v>405</v>
      </c>
      <c r="I817" s="42"/>
      <c r="J817" s="42"/>
      <c r="K817" s="42">
        <f t="shared" si="147"/>
        <v>0</v>
      </c>
      <c r="L817" s="1"/>
      <c r="M817" s="19"/>
      <c r="N817" s="19"/>
      <c r="O817" s="19"/>
      <c r="P817" s="17">
        <f t="shared" si="148"/>
        <v>0</v>
      </c>
      <c r="Q817" s="17" t="str">
        <f t="shared" si="149"/>
        <v/>
      </c>
      <c r="R817" s="17">
        <f t="shared" si="150"/>
        <v>0</v>
      </c>
      <c r="S817" s="17">
        <f t="shared" si="151"/>
        <v>0</v>
      </c>
      <c r="T817" s="17">
        <f t="shared" si="152"/>
        <v>0</v>
      </c>
      <c r="U817" s="33">
        <v>60.2</v>
      </c>
      <c r="V817" s="34">
        <f t="shared" si="144"/>
        <v>57.19</v>
      </c>
      <c r="W817" s="17">
        <v>78</v>
      </c>
      <c r="X817" s="34">
        <f t="shared" si="145"/>
        <v>74.099999999999994</v>
      </c>
      <c r="Y817" s="17">
        <v>83</v>
      </c>
      <c r="Z817" s="17">
        <f t="shared" si="146"/>
        <v>78.849999999999994</v>
      </c>
      <c r="AA817" s="17"/>
      <c r="AB817" s="17"/>
    </row>
    <row r="818" spans="1:28" ht="14.25" customHeight="1">
      <c r="A818" s="5"/>
      <c r="B818" s="49" t="s">
        <v>228</v>
      </c>
      <c r="C818" s="63"/>
      <c r="D818" s="42">
        <v>144</v>
      </c>
      <c r="E818" s="42">
        <v>154</v>
      </c>
      <c r="F818" s="42">
        <v>154.85</v>
      </c>
      <c r="G818" s="42" t="s">
        <v>14</v>
      </c>
      <c r="H818" s="97" t="s">
        <v>405</v>
      </c>
      <c r="I818" s="42"/>
      <c r="J818" s="42"/>
      <c r="K818" s="42">
        <f t="shared" si="147"/>
        <v>0</v>
      </c>
      <c r="L818" s="1"/>
      <c r="M818" s="19"/>
      <c r="N818" s="19"/>
      <c r="O818" s="19"/>
      <c r="P818" s="17">
        <f t="shared" si="148"/>
        <v>0</v>
      </c>
      <c r="Q818" s="17" t="str">
        <f t="shared" si="149"/>
        <v/>
      </c>
      <c r="R818" s="17">
        <f t="shared" si="150"/>
        <v>0</v>
      </c>
      <c r="S818" s="17">
        <f t="shared" si="151"/>
        <v>0</v>
      </c>
      <c r="T818" s="17">
        <f t="shared" si="152"/>
        <v>0</v>
      </c>
      <c r="U818" s="33">
        <v>60.201999999999998</v>
      </c>
      <c r="V818" s="34">
        <f t="shared" si="144"/>
        <v>57.191899999999997</v>
      </c>
      <c r="W818" s="17">
        <v>154</v>
      </c>
      <c r="X818" s="34">
        <f t="shared" si="145"/>
        <v>146.29999999999998</v>
      </c>
      <c r="Y818" s="17">
        <v>163</v>
      </c>
      <c r="Z818" s="17">
        <f t="shared" si="146"/>
        <v>154.85</v>
      </c>
      <c r="AA818" s="17"/>
      <c r="AB818" s="17"/>
    </row>
    <row r="819" spans="1:28" ht="14.25" customHeight="1">
      <c r="A819" s="5"/>
      <c r="B819" s="49" t="s">
        <v>927</v>
      </c>
      <c r="C819" s="63"/>
      <c r="D819" s="42">
        <v>122</v>
      </c>
      <c r="E819" s="42">
        <v>130</v>
      </c>
      <c r="F819" s="42">
        <v>138</v>
      </c>
      <c r="G819" s="42" t="s">
        <v>14</v>
      </c>
      <c r="H819" s="97" t="s">
        <v>405</v>
      </c>
      <c r="I819" s="42"/>
      <c r="J819" s="42"/>
      <c r="K819" s="42">
        <f t="shared" si="147"/>
        <v>0</v>
      </c>
      <c r="L819" s="1"/>
      <c r="M819" s="19"/>
      <c r="N819" s="19"/>
      <c r="O819" s="19"/>
      <c r="P819" s="17">
        <f t="shared" si="148"/>
        <v>0</v>
      </c>
      <c r="Q819" s="17" t="str">
        <f t="shared" si="149"/>
        <v/>
      </c>
      <c r="R819" s="17">
        <f t="shared" si="150"/>
        <v>0</v>
      </c>
      <c r="S819" s="17">
        <f t="shared" si="151"/>
        <v>0</v>
      </c>
      <c r="T819" s="17">
        <f t="shared" si="152"/>
        <v>0</v>
      </c>
      <c r="U819" s="33">
        <v>60.238999999999997</v>
      </c>
      <c r="V819" s="34">
        <f t="shared" si="144"/>
        <v>57.227049999999991</v>
      </c>
      <c r="W819" s="17">
        <v>130</v>
      </c>
      <c r="X819" s="34">
        <f t="shared" si="145"/>
        <v>123.5</v>
      </c>
      <c r="Y819" s="17">
        <v>138</v>
      </c>
      <c r="Z819" s="17">
        <f t="shared" si="146"/>
        <v>131.1</v>
      </c>
      <c r="AA819" s="17"/>
      <c r="AB819" s="17"/>
    </row>
    <row r="820" spans="1:28" ht="14.25" customHeight="1">
      <c r="A820" s="5"/>
      <c r="B820" s="49" t="s">
        <v>905</v>
      </c>
      <c r="C820" s="63"/>
      <c r="D820" s="42">
        <v>73</v>
      </c>
      <c r="E820" s="42">
        <v>78</v>
      </c>
      <c r="F820" s="42">
        <v>83</v>
      </c>
      <c r="G820" s="42" t="s">
        <v>14</v>
      </c>
      <c r="H820" s="97" t="s">
        <v>405</v>
      </c>
      <c r="I820" s="42"/>
      <c r="J820" s="42"/>
      <c r="K820" s="42">
        <f t="shared" si="147"/>
        <v>0</v>
      </c>
      <c r="L820" s="1"/>
      <c r="M820" s="19"/>
      <c r="N820" s="19"/>
      <c r="O820" s="19"/>
      <c r="P820" s="17">
        <f t="shared" si="148"/>
        <v>0</v>
      </c>
      <c r="Q820" s="17" t="str">
        <f t="shared" si="149"/>
        <v/>
      </c>
      <c r="R820" s="17">
        <f t="shared" si="150"/>
        <v>0</v>
      </c>
      <c r="S820" s="17">
        <f t="shared" si="151"/>
        <v>0</v>
      </c>
      <c r="T820" s="17">
        <f t="shared" si="152"/>
        <v>0</v>
      </c>
      <c r="U820" s="33">
        <v>60.210999999999999</v>
      </c>
      <c r="V820" s="34">
        <f t="shared" si="144"/>
        <v>57.200449999999996</v>
      </c>
      <c r="W820" s="17">
        <v>78</v>
      </c>
      <c r="X820" s="34">
        <f t="shared" si="145"/>
        <v>74.099999999999994</v>
      </c>
      <c r="Y820" s="17">
        <v>83</v>
      </c>
      <c r="Z820" s="17">
        <f t="shared" si="146"/>
        <v>78.849999999999994</v>
      </c>
      <c r="AA820" s="17"/>
      <c r="AB820" s="17"/>
    </row>
    <row r="821" spans="1:28" ht="14.25" customHeight="1">
      <c r="A821" s="5"/>
      <c r="B821" s="49" t="s">
        <v>231</v>
      </c>
      <c r="C821" s="63"/>
      <c r="D821" s="42">
        <v>55</v>
      </c>
      <c r="E821" s="42">
        <v>59</v>
      </c>
      <c r="F821" s="42">
        <v>62</v>
      </c>
      <c r="G821" s="42" t="s">
        <v>14</v>
      </c>
      <c r="H821" s="97" t="s">
        <v>474</v>
      </c>
      <c r="I821" s="42"/>
      <c r="J821" s="42"/>
      <c r="K821" s="42">
        <f t="shared" si="147"/>
        <v>0</v>
      </c>
      <c r="L821" s="1"/>
      <c r="M821" s="19"/>
      <c r="N821" s="19"/>
      <c r="O821" s="19"/>
      <c r="P821" s="17">
        <f t="shared" si="148"/>
        <v>0</v>
      </c>
      <c r="Q821" s="17" t="str">
        <f t="shared" si="149"/>
        <v/>
      </c>
      <c r="R821" s="17">
        <f t="shared" si="150"/>
        <v>0</v>
      </c>
      <c r="S821" s="17">
        <f t="shared" si="151"/>
        <v>0</v>
      </c>
      <c r="T821" s="17">
        <f t="shared" si="152"/>
        <v>0</v>
      </c>
      <c r="U821" s="33">
        <v>60.204000000000001</v>
      </c>
      <c r="V821" s="34">
        <f t="shared" si="144"/>
        <v>57.193799999999996</v>
      </c>
      <c r="W821" s="17">
        <v>59</v>
      </c>
      <c r="X821" s="34">
        <f t="shared" si="145"/>
        <v>56.05</v>
      </c>
      <c r="Y821" s="17">
        <v>62</v>
      </c>
      <c r="Z821" s="17">
        <f t="shared" si="146"/>
        <v>58.9</v>
      </c>
      <c r="AA821" s="17"/>
      <c r="AB821" s="17"/>
    </row>
    <row r="822" spans="1:28" ht="14.25" customHeight="1">
      <c r="A822" s="5"/>
      <c r="B822" s="49" t="s">
        <v>922</v>
      </c>
      <c r="C822" s="63"/>
      <c r="D822" s="42">
        <v>146</v>
      </c>
      <c r="E822" s="42">
        <v>156</v>
      </c>
      <c r="F822" s="42">
        <v>165</v>
      </c>
      <c r="G822" s="42" t="s">
        <v>14</v>
      </c>
      <c r="H822" s="97" t="s">
        <v>405</v>
      </c>
      <c r="I822" s="42"/>
      <c r="J822" s="42"/>
      <c r="K822" s="42">
        <f t="shared" si="147"/>
        <v>0</v>
      </c>
      <c r="L822" s="1"/>
      <c r="M822" s="19"/>
      <c r="N822" s="19"/>
      <c r="O822" s="19"/>
      <c r="P822" s="17">
        <f t="shared" si="148"/>
        <v>0</v>
      </c>
      <c r="Q822" s="17" t="str">
        <f t="shared" si="149"/>
        <v/>
      </c>
      <c r="R822" s="17">
        <f t="shared" si="150"/>
        <v>0</v>
      </c>
      <c r="S822" s="17">
        <f t="shared" si="151"/>
        <v>0</v>
      </c>
      <c r="T822" s="17">
        <f t="shared" si="152"/>
        <v>0</v>
      </c>
      <c r="U822" s="33">
        <v>60.225000000000001</v>
      </c>
      <c r="V822" s="34">
        <f t="shared" si="144"/>
        <v>57.213749999999997</v>
      </c>
      <c r="W822" s="17">
        <v>156</v>
      </c>
      <c r="X822" s="34">
        <f t="shared" si="145"/>
        <v>148.19999999999999</v>
      </c>
      <c r="Y822" s="17">
        <v>165</v>
      </c>
      <c r="Z822" s="17">
        <f t="shared" si="146"/>
        <v>156.75</v>
      </c>
      <c r="AA822" s="17"/>
      <c r="AB822" s="17"/>
    </row>
    <row r="823" spans="1:28" ht="14.25" customHeight="1">
      <c r="A823" s="5"/>
      <c r="B823" s="49" t="s">
        <v>921</v>
      </c>
      <c r="C823" s="63"/>
      <c r="D823" s="42">
        <v>73</v>
      </c>
      <c r="E823" s="42">
        <v>78</v>
      </c>
      <c r="F823" s="42">
        <v>82</v>
      </c>
      <c r="G823" s="42" t="s">
        <v>14</v>
      </c>
      <c r="H823" s="97" t="s">
        <v>405</v>
      </c>
      <c r="I823" s="42"/>
      <c r="J823" s="42"/>
      <c r="K823" s="42">
        <f t="shared" si="147"/>
        <v>0</v>
      </c>
      <c r="L823" s="1"/>
      <c r="M823" s="19"/>
      <c r="N823" s="19"/>
      <c r="O823" s="19"/>
      <c r="P823" s="17">
        <f t="shared" si="148"/>
        <v>0</v>
      </c>
      <c r="Q823" s="17" t="str">
        <f t="shared" si="149"/>
        <v/>
      </c>
      <c r="R823" s="17">
        <f t="shared" si="150"/>
        <v>0</v>
      </c>
      <c r="S823" s="17">
        <f t="shared" si="151"/>
        <v>0</v>
      </c>
      <c r="T823" s="17">
        <f t="shared" si="152"/>
        <v>0</v>
      </c>
      <c r="U823" s="33">
        <v>60.195</v>
      </c>
      <c r="V823" s="34">
        <f t="shared" si="144"/>
        <v>57.185249999999996</v>
      </c>
      <c r="W823" s="17">
        <v>78</v>
      </c>
      <c r="X823" s="34">
        <f t="shared" si="145"/>
        <v>74.099999999999994</v>
      </c>
      <c r="Y823" s="17">
        <v>82</v>
      </c>
      <c r="Z823" s="17">
        <f t="shared" si="146"/>
        <v>77.899999999999991</v>
      </c>
      <c r="AA823" s="17"/>
      <c r="AB823" s="17"/>
    </row>
    <row r="824" spans="1:28" ht="14.25" customHeight="1">
      <c r="A824" s="5"/>
      <c r="B824" s="49" t="s">
        <v>916</v>
      </c>
      <c r="C824" s="63"/>
      <c r="D824" s="42">
        <v>97</v>
      </c>
      <c r="E824" s="42">
        <v>104</v>
      </c>
      <c r="F824" s="42">
        <v>110</v>
      </c>
      <c r="G824" s="42" t="s">
        <v>14</v>
      </c>
      <c r="H824" s="97" t="s">
        <v>405</v>
      </c>
      <c r="I824" s="42"/>
      <c r="J824" s="42"/>
      <c r="K824" s="42">
        <f t="shared" si="147"/>
        <v>0</v>
      </c>
      <c r="L824" s="1"/>
      <c r="M824" s="19"/>
      <c r="N824" s="19"/>
      <c r="O824" s="19"/>
      <c r="P824" s="17">
        <f t="shared" si="148"/>
        <v>0</v>
      </c>
      <c r="Q824" s="17" t="str">
        <f t="shared" si="149"/>
        <v/>
      </c>
      <c r="R824" s="17">
        <f t="shared" si="150"/>
        <v>0</v>
      </c>
      <c r="S824" s="17">
        <f t="shared" si="151"/>
        <v>0</v>
      </c>
      <c r="T824" s="17">
        <f t="shared" si="152"/>
        <v>0</v>
      </c>
      <c r="U824" s="33">
        <v>60.195999999999998</v>
      </c>
      <c r="V824" s="34">
        <f t="shared" si="144"/>
        <v>57.186199999999992</v>
      </c>
      <c r="W824" s="17">
        <v>104</v>
      </c>
      <c r="X824" s="34">
        <f t="shared" si="145"/>
        <v>98.8</v>
      </c>
      <c r="Y824" s="17">
        <v>110</v>
      </c>
      <c r="Z824" s="17">
        <f t="shared" si="146"/>
        <v>104.5</v>
      </c>
      <c r="AA824" s="17"/>
      <c r="AB824" s="17"/>
    </row>
    <row r="825" spans="1:28" ht="14.25" customHeight="1">
      <c r="A825" s="5"/>
      <c r="B825" s="49" t="s">
        <v>917</v>
      </c>
      <c r="C825" s="63"/>
      <c r="D825" s="42">
        <v>443</v>
      </c>
      <c r="E825" s="42">
        <v>476</v>
      </c>
      <c r="F825" s="42">
        <v>506</v>
      </c>
      <c r="G825" s="42" t="s">
        <v>14</v>
      </c>
      <c r="H825" s="97" t="s">
        <v>405</v>
      </c>
      <c r="I825" s="42"/>
      <c r="J825" s="42"/>
      <c r="K825" s="42">
        <f t="shared" si="147"/>
        <v>0</v>
      </c>
      <c r="L825" s="1"/>
      <c r="M825" s="19"/>
      <c r="N825" s="19"/>
      <c r="O825" s="19"/>
      <c r="P825" s="17">
        <f t="shared" si="148"/>
        <v>0</v>
      </c>
      <c r="Q825" s="17" t="str">
        <f t="shared" si="149"/>
        <v/>
      </c>
      <c r="R825" s="17">
        <f t="shared" si="150"/>
        <v>0</v>
      </c>
      <c r="S825" s="17">
        <f t="shared" si="151"/>
        <v>0</v>
      </c>
      <c r="T825" s="17">
        <f t="shared" si="152"/>
        <v>0</v>
      </c>
      <c r="U825" s="33">
        <v>60.234999999999999</v>
      </c>
      <c r="V825" s="34">
        <f t="shared" si="144"/>
        <v>57.22325</v>
      </c>
      <c r="W825" s="17">
        <v>476</v>
      </c>
      <c r="X825" s="34">
        <f t="shared" si="145"/>
        <v>452.2</v>
      </c>
      <c r="Y825" s="17">
        <v>506</v>
      </c>
      <c r="Z825" s="17">
        <f t="shared" si="146"/>
        <v>480.7</v>
      </c>
      <c r="AA825" s="17"/>
      <c r="AB825" s="17"/>
    </row>
    <row r="826" spans="1:28" ht="14.25" customHeight="1">
      <c r="A826" s="5"/>
      <c r="B826" s="49" t="s">
        <v>926</v>
      </c>
      <c r="C826" s="63"/>
      <c r="D826" s="42">
        <v>26</v>
      </c>
      <c r="E826" s="42">
        <v>27</v>
      </c>
      <c r="F826" s="42">
        <v>29</v>
      </c>
      <c r="G826" s="42" t="s">
        <v>14</v>
      </c>
      <c r="H826" s="97" t="s">
        <v>405</v>
      </c>
      <c r="I826" s="42"/>
      <c r="J826" s="42"/>
      <c r="K826" s="42">
        <f t="shared" si="147"/>
        <v>0</v>
      </c>
      <c r="L826" s="1"/>
      <c r="M826" s="19"/>
      <c r="N826" s="19"/>
      <c r="O826" s="19"/>
      <c r="P826" s="17">
        <f t="shared" si="148"/>
        <v>0</v>
      </c>
      <c r="Q826" s="17" t="str">
        <f t="shared" si="149"/>
        <v/>
      </c>
      <c r="R826" s="17">
        <f t="shared" si="150"/>
        <v>0</v>
      </c>
      <c r="S826" s="17">
        <f t="shared" si="151"/>
        <v>0</v>
      </c>
      <c r="T826" s="17">
        <f t="shared" si="152"/>
        <v>0</v>
      </c>
      <c r="U826" s="33">
        <v>60.23</v>
      </c>
      <c r="V826" s="34">
        <f t="shared" si="144"/>
        <v>57.218499999999992</v>
      </c>
      <c r="W826" s="17">
        <v>27</v>
      </c>
      <c r="X826" s="34">
        <f t="shared" si="145"/>
        <v>25.65</v>
      </c>
      <c r="Y826" s="17">
        <v>29</v>
      </c>
      <c r="Z826" s="17">
        <f t="shared" si="146"/>
        <v>27.549999999999997</v>
      </c>
      <c r="AA826" s="17"/>
      <c r="AB826" s="17"/>
    </row>
    <row r="827" spans="1:28" ht="14.25" customHeight="1">
      <c r="A827" s="5"/>
      <c r="B827" s="49" t="s">
        <v>906</v>
      </c>
      <c r="C827" s="63"/>
      <c r="D827" s="42">
        <v>73</v>
      </c>
      <c r="E827" s="42">
        <v>78</v>
      </c>
      <c r="F827" s="42">
        <v>83</v>
      </c>
      <c r="G827" s="42" t="s">
        <v>14</v>
      </c>
      <c r="H827" s="97" t="s">
        <v>405</v>
      </c>
      <c r="I827" s="42"/>
      <c r="J827" s="42"/>
      <c r="K827" s="42">
        <f t="shared" si="147"/>
        <v>0</v>
      </c>
      <c r="L827" s="1"/>
      <c r="M827" s="19"/>
      <c r="N827" s="19"/>
      <c r="O827" s="19"/>
      <c r="P827" s="17">
        <f t="shared" si="148"/>
        <v>0</v>
      </c>
      <c r="Q827" s="17" t="str">
        <f t="shared" si="149"/>
        <v/>
      </c>
      <c r="R827" s="17">
        <f t="shared" si="150"/>
        <v>0</v>
      </c>
      <c r="S827" s="17">
        <f t="shared" si="151"/>
        <v>0</v>
      </c>
      <c r="T827" s="17">
        <f t="shared" si="152"/>
        <v>0</v>
      </c>
      <c r="U827" s="33">
        <v>60.198999999999998</v>
      </c>
      <c r="V827" s="34">
        <f t="shared" si="144"/>
        <v>57.189049999999995</v>
      </c>
      <c r="W827" s="17">
        <v>78</v>
      </c>
      <c r="X827" s="34">
        <f t="shared" si="145"/>
        <v>74.099999999999994</v>
      </c>
      <c r="Y827" s="17">
        <v>83</v>
      </c>
      <c r="Z827" s="17">
        <f t="shared" si="146"/>
        <v>78.849999999999994</v>
      </c>
      <c r="AA827" s="17"/>
      <c r="AB827" s="17"/>
    </row>
    <row r="828" spans="1:28" ht="14.25" customHeight="1">
      <c r="A828" s="5"/>
      <c r="B828" s="49" t="s">
        <v>907</v>
      </c>
      <c r="C828" s="63"/>
      <c r="D828" s="42">
        <v>4350</v>
      </c>
      <c r="E828" s="42">
        <v>4676</v>
      </c>
      <c r="F828" s="42">
        <v>4966</v>
      </c>
      <c r="G828" s="42" t="s">
        <v>14</v>
      </c>
      <c r="H828" s="97" t="s">
        <v>405</v>
      </c>
      <c r="I828" s="42"/>
      <c r="J828" s="42"/>
      <c r="K828" s="42">
        <f t="shared" si="147"/>
        <v>0</v>
      </c>
      <c r="L828" s="1"/>
      <c r="M828" s="19"/>
      <c r="N828" s="19"/>
      <c r="O828" s="19"/>
      <c r="P828" s="17">
        <f t="shared" si="148"/>
        <v>0</v>
      </c>
      <c r="Q828" s="17" t="str">
        <f t="shared" si="149"/>
        <v/>
      </c>
      <c r="R828" s="17">
        <f t="shared" si="150"/>
        <v>0</v>
      </c>
      <c r="S828" s="17">
        <f t="shared" si="151"/>
        <v>0</v>
      </c>
      <c r="T828" s="17">
        <f t="shared" si="152"/>
        <v>0</v>
      </c>
      <c r="U828" s="33">
        <v>60.201000000000001</v>
      </c>
      <c r="V828" s="34">
        <f t="shared" si="144"/>
        <v>57.190950000000001</v>
      </c>
      <c r="W828" s="17">
        <v>4676</v>
      </c>
      <c r="X828" s="34">
        <f t="shared" si="145"/>
        <v>4442.2</v>
      </c>
      <c r="Y828" s="17">
        <v>4966</v>
      </c>
      <c r="Z828" s="17">
        <f t="shared" si="146"/>
        <v>4717.7</v>
      </c>
      <c r="AA828" s="17"/>
      <c r="AB828" s="17"/>
    </row>
    <row r="829" spans="1:28" ht="14.25" customHeight="1">
      <c r="A829" s="5"/>
      <c r="B829" s="49" t="s">
        <v>924</v>
      </c>
      <c r="C829" s="63"/>
      <c r="D829" s="42">
        <v>161</v>
      </c>
      <c r="E829" s="42">
        <v>195</v>
      </c>
      <c r="F829" s="42">
        <v>206</v>
      </c>
      <c r="G829" s="42" t="s">
        <v>14</v>
      </c>
      <c r="H829" s="97" t="s">
        <v>405</v>
      </c>
      <c r="I829" s="42"/>
      <c r="J829" s="42"/>
      <c r="K829" s="42">
        <f t="shared" si="147"/>
        <v>0</v>
      </c>
      <c r="L829" s="1"/>
      <c r="M829" s="19"/>
      <c r="N829" s="19"/>
      <c r="O829" s="19"/>
      <c r="P829" s="17">
        <f t="shared" si="148"/>
        <v>0</v>
      </c>
      <c r="Q829" s="17" t="str">
        <f t="shared" si="149"/>
        <v/>
      </c>
      <c r="R829" s="17">
        <f t="shared" si="150"/>
        <v>0</v>
      </c>
      <c r="S829" s="17">
        <f t="shared" si="151"/>
        <v>0</v>
      </c>
      <c r="T829" s="17">
        <f t="shared" si="152"/>
        <v>0</v>
      </c>
      <c r="U829" s="33">
        <v>60.232999999999997</v>
      </c>
      <c r="V829" s="34">
        <f t="shared" si="144"/>
        <v>57.221349999999994</v>
      </c>
      <c r="W829" s="17">
        <v>195</v>
      </c>
      <c r="X829" s="34">
        <f t="shared" si="145"/>
        <v>185.25</v>
      </c>
      <c r="Y829" s="17">
        <v>206</v>
      </c>
      <c r="Z829" s="17">
        <f t="shared" si="146"/>
        <v>195.7</v>
      </c>
      <c r="AA829" s="17"/>
      <c r="AB829" s="17"/>
    </row>
    <row r="830" spans="1:28" ht="14.25" customHeight="1">
      <c r="A830" s="5"/>
      <c r="B830" s="49" t="s">
        <v>908</v>
      </c>
      <c r="C830" s="63"/>
      <c r="D830" s="42">
        <v>109</v>
      </c>
      <c r="E830" s="42">
        <v>117</v>
      </c>
      <c r="F830" s="42">
        <v>124</v>
      </c>
      <c r="G830" s="42" t="s">
        <v>14</v>
      </c>
      <c r="H830" s="97" t="s">
        <v>405</v>
      </c>
      <c r="I830" s="42"/>
      <c r="J830" s="42"/>
      <c r="K830" s="42">
        <f t="shared" si="147"/>
        <v>0</v>
      </c>
      <c r="L830" s="1"/>
      <c r="M830" s="19"/>
      <c r="N830" s="19"/>
      <c r="O830" s="19"/>
      <c r="P830" s="17">
        <f t="shared" si="148"/>
        <v>0</v>
      </c>
      <c r="Q830" s="17" t="str">
        <f t="shared" si="149"/>
        <v/>
      </c>
      <c r="R830" s="17">
        <f t="shared" si="150"/>
        <v>0</v>
      </c>
      <c r="S830" s="17">
        <f t="shared" si="151"/>
        <v>0</v>
      </c>
      <c r="T830" s="17">
        <f t="shared" si="152"/>
        <v>0</v>
      </c>
      <c r="U830" s="33">
        <v>60.207000000000001</v>
      </c>
      <c r="V830" s="34">
        <f t="shared" si="144"/>
        <v>57.196649999999998</v>
      </c>
      <c r="W830" s="17">
        <v>117</v>
      </c>
      <c r="X830" s="34">
        <f t="shared" si="145"/>
        <v>111.14999999999999</v>
      </c>
      <c r="Y830" s="17">
        <v>124</v>
      </c>
      <c r="Z830" s="17">
        <f t="shared" si="146"/>
        <v>117.8</v>
      </c>
      <c r="AA830" s="17"/>
      <c r="AB830" s="17"/>
    </row>
    <row r="831" spans="1:28" ht="14.25" customHeight="1">
      <c r="A831" s="5"/>
      <c r="B831" s="49" t="s">
        <v>919</v>
      </c>
      <c r="C831" s="63"/>
      <c r="D831" s="42">
        <v>30</v>
      </c>
      <c r="E831" s="42">
        <v>33</v>
      </c>
      <c r="F831" s="42">
        <v>34</v>
      </c>
      <c r="G831" s="42" t="s">
        <v>14</v>
      </c>
      <c r="H831" s="97" t="s">
        <v>458</v>
      </c>
      <c r="I831" s="42"/>
      <c r="J831" s="42"/>
      <c r="K831" s="42">
        <f t="shared" si="147"/>
        <v>0</v>
      </c>
      <c r="L831" s="1"/>
      <c r="M831" s="19"/>
      <c r="N831" s="19"/>
      <c r="O831" s="19"/>
      <c r="P831" s="17">
        <f t="shared" si="148"/>
        <v>0</v>
      </c>
      <c r="Q831" s="17" t="str">
        <f t="shared" si="149"/>
        <v/>
      </c>
      <c r="R831" s="17">
        <f t="shared" si="150"/>
        <v>0</v>
      </c>
      <c r="S831" s="17">
        <f t="shared" si="151"/>
        <v>0</v>
      </c>
      <c r="T831" s="17">
        <f t="shared" si="152"/>
        <v>0</v>
      </c>
      <c r="U831" s="33">
        <v>60.22</v>
      </c>
      <c r="V831" s="34">
        <f t="shared" si="144"/>
        <v>57.208999999999996</v>
      </c>
      <c r="W831" s="17">
        <v>33</v>
      </c>
      <c r="X831" s="34">
        <f t="shared" si="145"/>
        <v>31.349999999999998</v>
      </c>
      <c r="Y831" s="17">
        <v>34</v>
      </c>
      <c r="Z831" s="17">
        <f t="shared" si="146"/>
        <v>32.299999999999997</v>
      </c>
      <c r="AA831" s="17"/>
      <c r="AB831" s="17"/>
    </row>
    <row r="832" spans="1:28" ht="14.25" customHeight="1">
      <c r="A832" s="5"/>
      <c r="B832" s="49" t="s">
        <v>909</v>
      </c>
      <c r="C832" s="63"/>
      <c r="D832" s="42">
        <v>77</v>
      </c>
      <c r="E832" s="42">
        <v>82</v>
      </c>
      <c r="F832" s="42">
        <v>86</v>
      </c>
      <c r="G832" s="42" t="s">
        <v>14</v>
      </c>
      <c r="H832" s="97" t="s">
        <v>405</v>
      </c>
      <c r="I832" s="42"/>
      <c r="J832" s="42"/>
      <c r="K832" s="42">
        <f t="shared" si="147"/>
        <v>0</v>
      </c>
      <c r="L832" s="1"/>
      <c r="M832" s="19"/>
      <c r="N832" s="19"/>
      <c r="O832" s="19"/>
      <c r="P832" s="17">
        <f t="shared" si="148"/>
        <v>0</v>
      </c>
      <c r="Q832" s="17" t="str">
        <f t="shared" si="149"/>
        <v/>
      </c>
      <c r="R832" s="17">
        <f t="shared" si="150"/>
        <v>0</v>
      </c>
      <c r="S832" s="17">
        <f t="shared" si="151"/>
        <v>0</v>
      </c>
      <c r="T832" s="17">
        <f t="shared" si="152"/>
        <v>0</v>
      </c>
      <c r="U832" s="33">
        <v>60.209000000000003</v>
      </c>
      <c r="V832" s="34">
        <f t="shared" si="144"/>
        <v>57.198549999999997</v>
      </c>
      <c r="W832" s="17">
        <v>82</v>
      </c>
      <c r="X832" s="34">
        <f t="shared" si="145"/>
        <v>77.899999999999991</v>
      </c>
      <c r="Y832" s="17">
        <v>86</v>
      </c>
      <c r="Z832" s="17">
        <f t="shared" si="146"/>
        <v>81.7</v>
      </c>
      <c r="AA832" s="17"/>
      <c r="AB832" s="17"/>
    </row>
    <row r="833" spans="1:28" ht="14.25" customHeight="1">
      <c r="A833" s="5"/>
      <c r="B833" s="49" t="s">
        <v>918</v>
      </c>
      <c r="C833" s="63"/>
      <c r="D833" s="42">
        <v>875</v>
      </c>
      <c r="E833" s="42">
        <v>875</v>
      </c>
      <c r="F833" s="42">
        <v>929</v>
      </c>
      <c r="G833" s="42" t="s">
        <v>14</v>
      </c>
      <c r="H833" s="97" t="s">
        <v>405</v>
      </c>
      <c r="I833" s="42"/>
      <c r="J833" s="42"/>
      <c r="K833" s="42">
        <f t="shared" si="147"/>
        <v>0</v>
      </c>
      <c r="L833" s="1"/>
      <c r="M833" s="19"/>
      <c r="N833" s="19"/>
      <c r="O833" s="19"/>
      <c r="P833" s="17">
        <f t="shared" si="148"/>
        <v>0</v>
      </c>
      <c r="Q833" s="17" t="str">
        <f t="shared" si="149"/>
        <v/>
      </c>
      <c r="R833" s="17">
        <f t="shared" si="150"/>
        <v>0</v>
      </c>
      <c r="S833" s="17">
        <f t="shared" si="151"/>
        <v>0</v>
      </c>
      <c r="T833" s="17">
        <f t="shared" si="152"/>
        <v>0</v>
      </c>
      <c r="U833" s="33">
        <v>60.206000000000003</v>
      </c>
      <c r="V833" s="34">
        <f t="shared" si="144"/>
        <v>57.195700000000002</v>
      </c>
      <c r="W833" s="17">
        <v>875</v>
      </c>
      <c r="X833" s="34">
        <f t="shared" si="145"/>
        <v>831.25</v>
      </c>
      <c r="Y833" s="17">
        <v>929</v>
      </c>
      <c r="Z833" s="17">
        <f t="shared" si="146"/>
        <v>882.55</v>
      </c>
      <c r="AA833" s="17"/>
      <c r="AB833" s="17"/>
    </row>
    <row r="834" spans="1:28" ht="14.25" customHeight="1">
      <c r="A834" s="5"/>
      <c r="B834" s="49" t="s">
        <v>911</v>
      </c>
      <c r="C834" s="63"/>
      <c r="D834" s="42">
        <v>73</v>
      </c>
      <c r="E834" s="42">
        <v>78</v>
      </c>
      <c r="F834" s="42">
        <v>83</v>
      </c>
      <c r="G834" s="42" t="s">
        <v>14</v>
      </c>
      <c r="H834" s="97" t="s">
        <v>405</v>
      </c>
      <c r="I834" s="42"/>
      <c r="J834" s="42"/>
      <c r="K834" s="42">
        <f t="shared" si="147"/>
        <v>0</v>
      </c>
      <c r="L834" s="1"/>
      <c r="M834" s="19"/>
      <c r="N834" s="19"/>
      <c r="O834" s="19"/>
      <c r="P834" s="17">
        <f t="shared" si="148"/>
        <v>0</v>
      </c>
      <c r="Q834" s="17" t="str">
        <f t="shared" si="149"/>
        <v/>
      </c>
      <c r="R834" s="17">
        <f t="shared" si="150"/>
        <v>0</v>
      </c>
      <c r="S834" s="17">
        <f t="shared" si="151"/>
        <v>0</v>
      </c>
      <c r="T834" s="17">
        <f t="shared" si="152"/>
        <v>0</v>
      </c>
      <c r="U834" s="33">
        <v>60.207999999999998</v>
      </c>
      <c r="V834" s="34">
        <f t="shared" si="144"/>
        <v>57.197599999999994</v>
      </c>
      <c r="W834" s="17">
        <v>78</v>
      </c>
      <c r="X834" s="34">
        <f t="shared" si="145"/>
        <v>74.099999999999994</v>
      </c>
      <c r="Y834" s="17">
        <v>83</v>
      </c>
      <c r="Z834" s="17">
        <f t="shared" si="146"/>
        <v>78.849999999999994</v>
      </c>
      <c r="AA834" s="17"/>
      <c r="AB834" s="17"/>
    </row>
    <row r="835" spans="1:28" ht="14.25" customHeight="1">
      <c r="A835" s="5"/>
      <c r="B835" s="49" t="s">
        <v>912</v>
      </c>
      <c r="C835" s="63"/>
      <c r="D835" s="42">
        <v>180</v>
      </c>
      <c r="E835" s="42">
        <v>168</v>
      </c>
      <c r="F835" s="42">
        <v>206</v>
      </c>
      <c r="G835" s="42" t="s">
        <v>14</v>
      </c>
      <c r="H835" s="97" t="s">
        <v>405</v>
      </c>
      <c r="I835" s="42"/>
      <c r="J835" s="42"/>
      <c r="K835" s="42">
        <f t="shared" si="147"/>
        <v>0</v>
      </c>
      <c r="L835" s="1"/>
      <c r="M835" s="19"/>
      <c r="N835" s="19"/>
      <c r="O835" s="19"/>
      <c r="P835" s="17">
        <f t="shared" si="148"/>
        <v>0</v>
      </c>
      <c r="Q835" s="17" t="str">
        <f t="shared" si="149"/>
        <v/>
      </c>
      <c r="R835" s="17">
        <f t="shared" si="150"/>
        <v>0</v>
      </c>
      <c r="S835" s="17">
        <f t="shared" si="151"/>
        <v>0</v>
      </c>
      <c r="T835" s="17">
        <f t="shared" si="152"/>
        <v>0</v>
      </c>
      <c r="U835" s="33">
        <v>60.198</v>
      </c>
      <c r="V835" s="34">
        <f t="shared" si="144"/>
        <v>57.188099999999999</v>
      </c>
      <c r="W835" s="17">
        <v>168</v>
      </c>
      <c r="X835" s="34">
        <f t="shared" si="145"/>
        <v>159.6</v>
      </c>
      <c r="Y835" s="17">
        <v>178</v>
      </c>
      <c r="Z835" s="17">
        <f t="shared" si="146"/>
        <v>169.1</v>
      </c>
      <c r="AA835" s="17"/>
      <c r="AB835" s="17"/>
    </row>
    <row r="836" spans="1:28" ht="14.25" customHeight="1">
      <c r="A836" s="5"/>
      <c r="B836" s="49" t="s">
        <v>923</v>
      </c>
      <c r="C836" s="63"/>
      <c r="D836" s="42">
        <v>157</v>
      </c>
      <c r="E836" s="42">
        <v>168</v>
      </c>
      <c r="F836" s="42">
        <v>178</v>
      </c>
      <c r="G836" s="42" t="s">
        <v>14</v>
      </c>
      <c r="H836" s="97" t="s">
        <v>405</v>
      </c>
      <c r="I836" s="42"/>
      <c r="J836" s="42"/>
      <c r="K836" s="42">
        <f t="shared" si="147"/>
        <v>0</v>
      </c>
      <c r="L836" s="1"/>
      <c r="M836" s="19"/>
      <c r="N836" s="19"/>
      <c r="O836" s="19"/>
      <c r="P836" s="17">
        <f t="shared" si="148"/>
        <v>0</v>
      </c>
      <c r="Q836" s="17" t="str">
        <f t="shared" si="149"/>
        <v/>
      </c>
      <c r="R836" s="17">
        <f t="shared" si="150"/>
        <v>0</v>
      </c>
      <c r="S836" s="17">
        <f t="shared" si="151"/>
        <v>0</v>
      </c>
      <c r="T836" s="17">
        <f t="shared" si="152"/>
        <v>0</v>
      </c>
      <c r="U836" s="33">
        <v>60.225999999999999</v>
      </c>
      <c r="V836" s="34">
        <f t="shared" si="144"/>
        <v>57.214699999999993</v>
      </c>
      <c r="W836" s="17">
        <v>168</v>
      </c>
      <c r="X836" s="34">
        <f t="shared" si="145"/>
        <v>159.6</v>
      </c>
      <c r="Y836" s="17">
        <v>178</v>
      </c>
      <c r="Z836" s="17">
        <f t="shared" si="146"/>
        <v>169.1</v>
      </c>
      <c r="AA836" s="17"/>
      <c r="AB836" s="17"/>
    </row>
    <row r="837" spans="1:28" ht="14.25" customHeight="1">
      <c r="A837" s="5"/>
      <c r="B837" s="49" t="s">
        <v>925</v>
      </c>
      <c r="C837" s="63"/>
      <c r="D837" s="42">
        <v>157</v>
      </c>
      <c r="E837" s="42">
        <v>168</v>
      </c>
      <c r="F837" s="42">
        <v>178</v>
      </c>
      <c r="G837" s="42" t="s">
        <v>14</v>
      </c>
      <c r="H837" s="97" t="s">
        <v>405</v>
      </c>
      <c r="I837" s="42"/>
      <c r="J837" s="42"/>
      <c r="K837" s="42">
        <f t="shared" si="147"/>
        <v>0</v>
      </c>
      <c r="L837" s="1"/>
      <c r="M837" s="19"/>
      <c r="N837" s="19"/>
      <c r="O837" s="19"/>
      <c r="P837" s="17">
        <f t="shared" si="148"/>
        <v>0</v>
      </c>
      <c r="Q837" s="17" t="str">
        <f t="shared" si="149"/>
        <v/>
      </c>
      <c r="R837" s="17">
        <f t="shared" si="150"/>
        <v>0</v>
      </c>
      <c r="S837" s="17">
        <f t="shared" si="151"/>
        <v>0</v>
      </c>
      <c r="T837" s="17">
        <f t="shared" si="152"/>
        <v>0</v>
      </c>
      <c r="U837" s="33">
        <v>60.235999999999997</v>
      </c>
      <c r="V837" s="34">
        <f t="shared" si="144"/>
        <v>57.224199999999996</v>
      </c>
      <c r="W837" s="17">
        <v>168</v>
      </c>
      <c r="X837" s="34">
        <f t="shared" si="145"/>
        <v>159.6</v>
      </c>
      <c r="Y837" s="17">
        <v>178</v>
      </c>
      <c r="Z837" s="17">
        <f t="shared" si="146"/>
        <v>169.1</v>
      </c>
      <c r="AA837" s="17"/>
      <c r="AB837" s="17"/>
    </row>
    <row r="838" spans="1:28" ht="14.25" customHeight="1">
      <c r="A838" s="5"/>
      <c r="B838" s="49" t="s">
        <v>914</v>
      </c>
      <c r="C838" s="63"/>
      <c r="D838" s="42">
        <v>157</v>
      </c>
      <c r="E838" s="42">
        <v>168</v>
      </c>
      <c r="F838" s="42">
        <v>178</v>
      </c>
      <c r="G838" s="42" t="s">
        <v>14</v>
      </c>
      <c r="H838" s="97" t="s">
        <v>405</v>
      </c>
      <c r="I838" s="42"/>
      <c r="J838" s="42"/>
      <c r="K838" s="42">
        <f t="shared" si="147"/>
        <v>0</v>
      </c>
      <c r="L838" s="1"/>
      <c r="M838" s="19"/>
      <c r="N838" s="19"/>
      <c r="O838" s="19"/>
      <c r="P838" s="17">
        <f t="shared" si="148"/>
        <v>0</v>
      </c>
      <c r="Q838" s="17" t="str">
        <f t="shared" si="149"/>
        <v/>
      </c>
      <c r="R838" s="17">
        <f t="shared" si="150"/>
        <v>0</v>
      </c>
      <c r="S838" s="17">
        <f t="shared" si="151"/>
        <v>0</v>
      </c>
      <c r="T838" s="17">
        <f t="shared" si="152"/>
        <v>0</v>
      </c>
      <c r="U838" s="33">
        <v>60.228999999999999</v>
      </c>
      <c r="V838" s="34">
        <f t="shared" si="144"/>
        <v>57.217549999999996</v>
      </c>
      <c r="W838" s="17">
        <v>168</v>
      </c>
      <c r="X838" s="34">
        <f t="shared" si="145"/>
        <v>159.6</v>
      </c>
      <c r="Y838" s="17">
        <v>178</v>
      </c>
      <c r="Z838" s="17">
        <f t="shared" si="146"/>
        <v>169.1</v>
      </c>
      <c r="AA838" s="17"/>
      <c r="AB838" s="17"/>
    </row>
    <row r="839" spans="1:28" ht="14.25" customHeight="1">
      <c r="A839" s="5"/>
      <c r="B839" s="49" t="s">
        <v>913</v>
      </c>
      <c r="C839" s="63"/>
      <c r="D839" s="42">
        <v>124</v>
      </c>
      <c r="E839" s="42">
        <v>132</v>
      </c>
      <c r="F839" s="42">
        <v>139</v>
      </c>
      <c r="G839" s="42" t="s">
        <v>14</v>
      </c>
      <c r="H839" s="97" t="s">
        <v>405</v>
      </c>
      <c r="I839" s="42"/>
      <c r="J839" s="42"/>
      <c r="K839" s="42">
        <f t="shared" si="147"/>
        <v>0</v>
      </c>
      <c r="L839" s="1"/>
      <c r="M839" s="19"/>
      <c r="N839" s="19"/>
      <c r="O839" s="19"/>
      <c r="P839" s="17">
        <f t="shared" si="148"/>
        <v>0</v>
      </c>
      <c r="Q839" s="17" t="str">
        <f t="shared" si="149"/>
        <v/>
      </c>
      <c r="R839" s="17">
        <f t="shared" si="150"/>
        <v>0</v>
      </c>
      <c r="S839" s="17">
        <f t="shared" si="151"/>
        <v>0</v>
      </c>
      <c r="T839" s="17">
        <f t="shared" si="152"/>
        <v>0</v>
      </c>
      <c r="U839" s="33">
        <v>60.203000000000003</v>
      </c>
      <c r="V839" s="34">
        <f t="shared" si="144"/>
        <v>57.19285</v>
      </c>
      <c r="W839" s="17">
        <v>132</v>
      </c>
      <c r="X839" s="34">
        <f t="shared" si="145"/>
        <v>125.39999999999999</v>
      </c>
      <c r="Y839" s="17">
        <v>139</v>
      </c>
      <c r="Z839" s="17">
        <f t="shared" si="146"/>
        <v>132.04999999999998</v>
      </c>
      <c r="AA839" s="17"/>
      <c r="AB839" s="17"/>
    </row>
    <row r="840" spans="1:28" ht="14.25" customHeight="1">
      <c r="A840" s="5"/>
      <c r="B840" s="71" t="s">
        <v>236</v>
      </c>
      <c r="C840" s="58"/>
      <c r="D840" s="24"/>
      <c r="E840" s="24"/>
      <c r="F840" s="24" t="s">
        <v>851</v>
      </c>
      <c r="G840" s="24"/>
      <c r="H840" s="95"/>
      <c r="I840" s="37"/>
      <c r="J840" s="24"/>
      <c r="K840" s="24"/>
      <c r="L840" s="1"/>
      <c r="M840" s="19"/>
      <c r="N840" s="19"/>
      <c r="O840" s="19"/>
      <c r="P840" s="17">
        <f t="shared" si="148"/>
        <v>0</v>
      </c>
      <c r="Q840" s="17" t="str">
        <f t="shared" si="149"/>
        <v/>
      </c>
      <c r="R840" s="17">
        <f t="shared" si="150"/>
        <v>0</v>
      </c>
      <c r="S840" s="17">
        <f t="shared" si="151"/>
        <v>0</v>
      </c>
      <c r="T840" s="17">
        <f t="shared" si="152"/>
        <v>0</v>
      </c>
      <c r="U840" s="33"/>
      <c r="V840" s="34">
        <f t="shared" si="144"/>
        <v>0</v>
      </c>
      <c r="W840" s="17"/>
      <c r="X840" s="34">
        <f t="shared" si="145"/>
        <v>0</v>
      </c>
      <c r="Y840" s="17"/>
      <c r="Z840" s="17">
        <f t="shared" si="146"/>
        <v>0</v>
      </c>
      <c r="AA840" s="17"/>
      <c r="AB840" s="17"/>
    </row>
    <row r="841" spans="1:28" ht="14.25" customHeight="1">
      <c r="A841" s="5"/>
      <c r="B841" s="49" t="s">
        <v>590</v>
      </c>
      <c r="C841" s="63"/>
      <c r="D841" s="42">
        <v>116</v>
      </c>
      <c r="E841" s="42">
        <v>128</v>
      </c>
      <c r="F841" s="42">
        <v>136</v>
      </c>
      <c r="G841" s="42" t="s">
        <v>14</v>
      </c>
      <c r="H841" s="97" t="s">
        <v>575</v>
      </c>
      <c r="I841" s="42"/>
      <c r="J841" s="42"/>
      <c r="K841" s="42">
        <f t="shared" si="147"/>
        <v>0</v>
      </c>
      <c r="L841" s="1"/>
      <c r="M841" s="19"/>
      <c r="N841" s="19"/>
      <c r="O841" s="19"/>
      <c r="P841" s="17">
        <f t="shared" si="148"/>
        <v>0</v>
      </c>
      <c r="Q841" s="17" t="str">
        <f t="shared" si="149"/>
        <v/>
      </c>
      <c r="R841" s="17">
        <f t="shared" si="150"/>
        <v>0</v>
      </c>
      <c r="S841" s="17">
        <f t="shared" si="151"/>
        <v>0</v>
      </c>
      <c r="T841" s="17">
        <f t="shared" si="152"/>
        <v>0</v>
      </c>
      <c r="U841" s="33">
        <v>60.112000000000002</v>
      </c>
      <c r="V841" s="34">
        <f t="shared" si="144"/>
        <v>57.106400000000001</v>
      </c>
      <c r="W841" s="17">
        <v>128</v>
      </c>
      <c r="X841" s="34">
        <f t="shared" si="145"/>
        <v>121.6</v>
      </c>
      <c r="Y841" s="17">
        <v>136</v>
      </c>
      <c r="Z841" s="17">
        <f t="shared" si="146"/>
        <v>129.19999999999999</v>
      </c>
      <c r="AA841" s="17"/>
      <c r="AB841" s="17"/>
    </row>
    <row r="842" spans="1:28" ht="14.25" customHeight="1">
      <c r="A842" s="5"/>
      <c r="B842" s="49" t="s">
        <v>589</v>
      </c>
      <c r="C842" s="63"/>
      <c r="D842" s="42">
        <v>81</v>
      </c>
      <c r="E842" s="42">
        <v>90</v>
      </c>
      <c r="F842" s="42">
        <v>96</v>
      </c>
      <c r="G842" s="42" t="s">
        <v>14</v>
      </c>
      <c r="H842" s="97" t="s">
        <v>575</v>
      </c>
      <c r="I842" s="42"/>
      <c r="J842" s="42"/>
      <c r="K842" s="42">
        <f t="shared" si="147"/>
        <v>0</v>
      </c>
      <c r="L842" s="1"/>
      <c r="M842" s="19"/>
      <c r="N842" s="19"/>
      <c r="O842" s="19"/>
      <c r="P842" s="17">
        <f t="shared" si="148"/>
        <v>0</v>
      </c>
      <c r="Q842" s="17" t="str">
        <f t="shared" si="149"/>
        <v/>
      </c>
      <c r="R842" s="17">
        <f t="shared" si="150"/>
        <v>0</v>
      </c>
      <c r="S842" s="17">
        <f t="shared" si="151"/>
        <v>0</v>
      </c>
      <c r="T842" s="17">
        <f t="shared" si="152"/>
        <v>0</v>
      </c>
      <c r="U842" s="33">
        <v>60.112200000000001</v>
      </c>
      <c r="V842" s="34">
        <f t="shared" si="144"/>
        <v>57.106589999999997</v>
      </c>
      <c r="W842" s="17">
        <v>90</v>
      </c>
      <c r="X842" s="34">
        <f t="shared" si="145"/>
        <v>85.5</v>
      </c>
      <c r="Y842" s="17">
        <v>96</v>
      </c>
      <c r="Z842" s="17">
        <f t="shared" si="146"/>
        <v>91.199999999999989</v>
      </c>
      <c r="AA842" s="17"/>
      <c r="AB842" s="17"/>
    </row>
    <row r="843" spans="1:28" ht="14.25" customHeight="1">
      <c r="A843" s="5"/>
      <c r="B843" s="49" t="s">
        <v>588</v>
      </c>
      <c r="C843" s="63"/>
      <c r="D843" s="42">
        <v>179</v>
      </c>
      <c r="E843" s="42">
        <v>199</v>
      </c>
      <c r="F843" s="42">
        <v>211</v>
      </c>
      <c r="G843" s="42" t="s">
        <v>14</v>
      </c>
      <c r="H843" s="97" t="s">
        <v>575</v>
      </c>
      <c r="I843" s="42"/>
      <c r="J843" s="42"/>
      <c r="K843" s="42">
        <f t="shared" si="147"/>
        <v>0</v>
      </c>
      <c r="L843" s="1"/>
      <c r="M843" s="19"/>
      <c r="N843" s="19"/>
      <c r="O843" s="19"/>
      <c r="P843" s="17">
        <f t="shared" si="148"/>
        <v>0</v>
      </c>
      <c r="Q843" s="17" t="str">
        <f t="shared" si="149"/>
        <v/>
      </c>
      <c r="R843" s="17">
        <f t="shared" si="150"/>
        <v>0</v>
      </c>
      <c r="S843" s="17">
        <f t="shared" si="151"/>
        <v>0</v>
      </c>
      <c r="T843" s="17">
        <f t="shared" si="152"/>
        <v>0</v>
      </c>
      <c r="U843" s="33">
        <v>60.111899999999999</v>
      </c>
      <c r="V843" s="34">
        <f t="shared" si="144"/>
        <v>57.106304999999999</v>
      </c>
      <c r="W843" s="17">
        <v>199</v>
      </c>
      <c r="X843" s="34">
        <f t="shared" si="145"/>
        <v>189.04999999999998</v>
      </c>
      <c r="Y843" s="17">
        <v>211</v>
      </c>
      <c r="Z843" s="17">
        <f t="shared" si="146"/>
        <v>200.45</v>
      </c>
      <c r="AA843" s="17"/>
      <c r="AB843" s="17"/>
    </row>
    <row r="844" spans="1:28" ht="14.25" customHeight="1">
      <c r="A844" s="5"/>
      <c r="B844" s="49" t="s">
        <v>587</v>
      </c>
      <c r="C844" s="63"/>
      <c r="D844" s="42">
        <v>94</v>
      </c>
      <c r="E844" s="42">
        <v>105</v>
      </c>
      <c r="F844" s="42">
        <v>111</v>
      </c>
      <c r="G844" s="42" t="s">
        <v>14</v>
      </c>
      <c r="H844" s="97" t="s">
        <v>575</v>
      </c>
      <c r="I844" s="42"/>
      <c r="J844" s="42"/>
      <c r="K844" s="42">
        <f t="shared" si="147"/>
        <v>0</v>
      </c>
      <c r="L844" s="1"/>
      <c r="M844" s="19"/>
      <c r="N844" s="19"/>
      <c r="O844" s="19"/>
      <c r="P844" s="17">
        <f t="shared" si="148"/>
        <v>0</v>
      </c>
      <c r="Q844" s="17" t="str">
        <f t="shared" si="149"/>
        <v/>
      </c>
      <c r="R844" s="17">
        <f t="shared" si="150"/>
        <v>0</v>
      </c>
      <c r="S844" s="17">
        <f t="shared" si="151"/>
        <v>0</v>
      </c>
      <c r="T844" s="17">
        <f t="shared" si="152"/>
        <v>0</v>
      </c>
      <c r="U844" s="33">
        <v>60.111800000000002</v>
      </c>
      <c r="V844" s="34">
        <f t="shared" si="144"/>
        <v>57.106209999999997</v>
      </c>
      <c r="W844" s="17">
        <v>105</v>
      </c>
      <c r="X844" s="34">
        <f t="shared" si="145"/>
        <v>99.75</v>
      </c>
      <c r="Y844" s="17">
        <v>111</v>
      </c>
      <c r="Z844" s="17">
        <f t="shared" si="146"/>
        <v>105.44999999999999</v>
      </c>
      <c r="AA844" s="17"/>
      <c r="AB844" s="17"/>
    </row>
    <row r="845" spans="1:28" ht="14.25" customHeight="1">
      <c r="A845" s="5"/>
      <c r="B845" s="49" t="s">
        <v>586</v>
      </c>
      <c r="C845" s="63"/>
      <c r="D845" s="42">
        <v>92</v>
      </c>
      <c r="E845" s="42">
        <v>102</v>
      </c>
      <c r="F845" s="42">
        <v>108</v>
      </c>
      <c r="G845" s="42" t="s">
        <v>14</v>
      </c>
      <c r="H845" s="97" t="s">
        <v>575</v>
      </c>
      <c r="I845" s="42"/>
      <c r="J845" s="42"/>
      <c r="K845" s="42">
        <f t="shared" si="147"/>
        <v>0</v>
      </c>
      <c r="L845" s="1"/>
      <c r="M845" s="19"/>
      <c r="N845" s="19"/>
      <c r="O845" s="19"/>
      <c r="P845" s="17">
        <f t="shared" si="148"/>
        <v>0</v>
      </c>
      <c r="Q845" s="17" t="str">
        <f t="shared" si="149"/>
        <v/>
      </c>
      <c r="R845" s="17">
        <f t="shared" si="150"/>
        <v>0</v>
      </c>
      <c r="S845" s="17">
        <f t="shared" si="151"/>
        <v>0</v>
      </c>
      <c r="T845" s="17">
        <f t="shared" si="152"/>
        <v>0</v>
      </c>
      <c r="U845" s="33">
        <v>60.112099999999998</v>
      </c>
      <c r="V845" s="34">
        <f t="shared" si="144"/>
        <v>57.106494999999995</v>
      </c>
      <c r="W845" s="17">
        <v>102</v>
      </c>
      <c r="X845" s="34">
        <f t="shared" si="145"/>
        <v>96.899999999999991</v>
      </c>
      <c r="Y845" s="17">
        <v>108</v>
      </c>
      <c r="Z845" s="17">
        <f t="shared" si="146"/>
        <v>102.6</v>
      </c>
      <c r="AA845" s="17"/>
      <c r="AB845" s="17"/>
    </row>
    <row r="846" spans="1:28" ht="14.25" customHeight="1">
      <c r="A846" s="5"/>
      <c r="B846" s="49" t="s">
        <v>585</v>
      </c>
      <c r="C846" s="63"/>
      <c r="D846" s="42">
        <v>76</v>
      </c>
      <c r="E846" s="42">
        <v>84</v>
      </c>
      <c r="F846" s="42">
        <v>89</v>
      </c>
      <c r="G846" s="42" t="s">
        <v>14</v>
      </c>
      <c r="H846" s="97" t="s">
        <v>575</v>
      </c>
      <c r="I846" s="42"/>
      <c r="J846" s="42"/>
      <c r="K846" s="42">
        <f t="shared" si="147"/>
        <v>0</v>
      </c>
      <c r="L846" s="1"/>
      <c r="M846" s="19"/>
      <c r="N846" s="19"/>
      <c r="O846" s="19"/>
      <c r="P846" s="17">
        <f t="shared" si="148"/>
        <v>0</v>
      </c>
      <c r="Q846" s="17" t="str">
        <f t="shared" si="149"/>
        <v/>
      </c>
      <c r="R846" s="17">
        <f t="shared" si="150"/>
        <v>0</v>
      </c>
      <c r="S846" s="17">
        <f t="shared" si="151"/>
        <v>0</v>
      </c>
      <c r="T846" s="17">
        <f t="shared" si="152"/>
        <v>0</v>
      </c>
      <c r="U846" s="33">
        <v>60.112400000000001</v>
      </c>
      <c r="V846" s="34">
        <f t="shared" si="144"/>
        <v>57.106780000000001</v>
      </c>
      <c r="W846" s="17">
        <v>84</v>
      </c>
      <c r="X846" s="34">
        <f t="shared" si="145"/>
        <v>79.8</v>
      </c>
      <c r="Y846" s="17">
        <v>89</v>
      </c>
      <c r="Z846" s="17">
        <f t="shared" si="146"/>
        <v>84.55</v>
      </c>
      <c r="AA846" s="17"/>
      <c r="AB846" s="17"/>
    </row>
    <row r="847" spans="1:28" ht="14.25" customHeight="1">
      <c r="A847" s="5"/>
      <c r="B847" s="49" t="s">
        <v>584</v>
      </c>
      <c r="C847" s="63"/>
      <c r="D847" s="42">
        <v>116</v>
      </c>
      <c r="E847" s="42">
        <v>128</v>
      </c>
      <c r="F847" s="42">
        <v>136</v>
      </c>
      <c r="G847" s="42" t="s">
        <v>14</v>
      </c>
      <c r="H847" s="97" t="s">
        <v>575</v>
      </c>
      <c r="I847" s="42"/>
      <c r="J847" s="42"/>
      <c r="K847" s="42">
        <f t="shared" si="147"/>
        <v>0</v>
      </c>
      <c r="L847" s="1"/>
      <c r="M847" s="19"/>
      <c r="N847" s="19"/>
      <c r="O847" s="19"/>
      <c r="P847" s="17">
        <f t="shared" si="148"/>
        <v>0</v>
      </c>
      <c r="Q847" s="17" t="str">
        <f t="shared" si="149"/>
        <v/>
      </c>
      <c r="R847" s="17">
        <f t="shared" si="150"/>
        <v>0</v>
      </c>
      <c r="S847" s="17">
        <f t="shared" si="151"/>
        <v>0</v>
      </c>
      <c r="T847" s="17">
        <f t="shared" si="152"/>
        <v>0</v>
      </c>
      <c r="U847" s="33">
        <v>60.1126</v>
      </c>
      <c r="V847" s="34">
        <f t="shared" si="144"/>
        <v>57.106969999999997</v>
      </c>
      <c r="W847" s="17">
        <v>128</v>
      </c>
      <c r="X847" s="34">
        <f t="shared" si="145"/>
        <v>121.6</v>
      </c>
      <c r="Y847" s="17">
        <v>136</v>
      </c>
      <c r="Z847" s="17">
        <f t="shared" si="146"/>
        <v>129.19999999999999</v>
      </c>
      <c r="AA847" s="17"/>
      <c r="AB847" s="17"/>
    </row>
    <row r="848" spans="1:28" ht="14.25" customHeight="1">
      <c r="A848" s="5"/>
      <c r="B848" s="49" t="s">
        <v>320</v>
      </c>
      <c r="C848" s="63"/>
      <c r="D848" s="42">
        <v>213</v>
      </c>
      <c r="E848" s="42">
        <v>228</v>
      </c>
      <c r="F848" s="42">
        <v>240</v>
      </c>
      <c r="G848" s="42" t="s">
        <v>14</v>
      </c>
      <c r="H848" s="97" t="s">
        <v>480</v>
      </c>
      <c r="I848" s="42"/>
      <c r="J848" s="42"/>
      <c r="K848" s="42">
        <f t="shared" si="147"/>
        <v>0</v>
      </c>
      <c r="L848" s="1"/>
      <c r="M848" s="19"/>
      <c r="N848" s="19"/>
      <c r="O848" s="19"/>
      <c r="P848" s="17">
        <f t="shared" si="148"/>
        <v>0</v>
      </c>
      <c r="Q848" s="17" t="str">
        <f t="shared" si="149"/>
        <v/>
      </c>
      <c r="R848" s="17">
        <f t="shared" si="150"/>
        <v>0</v>
      </c>
      <c r="S848" s="17">
        <f t="shared" si="151"/>
        <v>0</v>
      </c>
      <c r="T848" s="17">
        <f t="shared" si="152"/>
        <v>0</v>
      </c>
      <c r="U848" s="33">
        <v>60.118400000000001</v>
      </c>
      <c r="V848" s="34">
        <f t="shared" si="144"/>
        <v>57.112479999999998</v>
      </c>
      <c r="W848" s="17">
        <v>228</v>
      </c>
      <c r="X848" s="34">
        <f t="shared" si="145"/>
        <v>216.6</v>
      </c>
      <c r="Y848" s="17">
        <v>240</v>
      </c>
      <c r="Z848" s="17">
        <f t="shared" si="146"/>
        <v>228</v>
      </c>
      <c r="AA848" s="17"/>
      <c r="AB848" s="17"/>
    </row>
    <row r="849" spans="1:28" ht="14.25" customHeight="1">
      <c r="A849" s="5"/>
      <c r="B849" s="49" t="s">
        <v>321</v>
      </c>
      <c r="C849" s="63"/>
      <c r="D849" s="42">
        <v>303</v>
      </c>
      <c r="E849" s="42">
        <v>324</v>
      </c>
      <c r="F849" s="42">
        <v>342</v>
      </c>
      <c r="G849" s="42" t="s">
        <v>14</v>
      </c>
      <c r="H849" s="97" t="s">
        <v>480</v>
      </c>
      <c r="I849" s="42"/>
      <c r="J849" s="42"/>
      <c r="K849" s="42">
        <f t="shared" si="147"/>
        <v>0</v>
      </c>
      <c r="L849" s="1"/>
      <c r="M849" s="19"/>
      <c r="N849" s="19"/>
      <c r="O849" s="19"/>
      <c r="P849" s="17">
        <f t="shared" si="148"/>
        <v>0</v>
      </c>
      <c r="Q849" s="17" t="str">
        <f t="shared" si="149"/>
        <v/>
      </c>
      <c r="R849" s="17">
        <f t="shared" si="150"/>
        <v>0</v>
      </c>
      <c r="S849" s="17">
        <f t="shared" si="151"/>
        <v>0</v>
      </c>
      <c r="T849" s="17">
        <f t="shared" si="152"/>
        <v>0</v>
      </c>
      <c r="U849" s="33">
        <v>60.118299999999998</v>
      </c>
      <c r="V849" s="34">
        <f t="shared" si="144"/>
        <v>57.112384999999996</v>
      </c>
      <c r="W849" s="17">
        <v>324</v>
      </c>
      <c r="X849" s="34">
        <f t="shared" si="145"/>
        <v>307.8</v>
      </c>
      <c r="Y849" s="17">
        <v>342</v>
      </c>
      <c r="Z849" s="17">
        <f t="shared" si="146"/>
        <v>324.89999999999998</v>
      </c>
      <c r="AA849" s="17"/>
      <c r="AB849" s="17"/>
    </row>
    <row r="850" spans="1:28" ht="14.25" customHeight="1">
      <c r="A850" s="5"/>
      <c r="B850" s="49" t="s">
        <v>583</v>
      </c>
      <c r="C850" s="63"/>
      <c r="D850" s="42">
        <v>217</v>
      </c>
      <c r="E850" s="42">
        <v>241</v>
      </c>
      <c r="F850" s="42">
        <v>256</v>
      </c>
      <c r="G850" s="42" t="s">
        <v>14</v>
      </c>
      <c r="H850" s="97" t="s">
        <v>575</v>
      </c>
      <c r="I850" s="42"/>
      <c r="J850" s="42"/>
      <c r="K850" s="42">
        <f t="shared" si="147"/>
        <v>0</v>
      </c>
      <c r="L850" s="1"/>
      <c r="M850" s="19"/>
      <c r="N850" s="19"/>
      <c r="O850" s="19"/>
      <c r="P850" s="17">
        <f t="shared" si="148"/>
        <v>0</v>
      </c>
      <c r="Q850" s="17" t="str">
        <f t="shared" si="149"/>
        <v/>
      </c>
      <c r="R850" s="17">
        <f t="shared" si="150"/>
        <v>0</v>
      </c>
      <c r="S850" s="17">
        <f t="shared" si="151"/>
        <v>0</v>
      </c>
      <c r="T850" s="17">
        <f t="shared" si="152"/>
        <v>0</v>
      </c>
      <c r="U850" s="33">
        <v>60.114100000000001</v>
      </c>
      <c r="V850" s="34">
        <f t="shared" si="144"/>
        <v>57.108394999999994</v>
      </c>
      <c r="W850" s="17">
        <v>241</v>
      </c>
      <c r="X850" s="34">
        <f t="shared" si="145"/>
        <v>228.95</v>
      </c>
      <c r="Y850" s="17">
        <v>256</v>
      </c>
      <c r="Z850" s="17">
        <f t="shared" si="146"/>
        <v>243.2</v>
      </c>
      <c r="AA850" s="17"/>
      <c r="AB850" s="17"/>
    </row>
    <row r="851" spans="1:28" ht="14.25" customHeight="1">
      <c r="A851" s="5"/>
      <c r="B851" s="49" t="s">
        <v>582</v>
      </c>
      <c r="C851" s="63"/>
      <c r="D851" s="42">
        <v>87</v>
      </c>
      <c r="E851" s="42">
        <v>97</v>
      </c>
      <c r="F851" s="42">
        <v>103</v>
      </c>
      <c r="G851" s="42" t="s">
        <v>14</v>
      </c>
      <c r="H851" s="97" t="s">
        <v>575</v>
      </c>
      <c r="I851" s="42"/>
      <c r="J851" s="42"/>
      <c r="K851" s="42">
        <f t="shared" si="147"/>
        <v>0</v>
      </c>
      <c r="L851" s="1"/>
      <c r="M851" s="19"/>
      <c r="N851" s="19"/>
      <c r="O851" s="19"/>
      <c r="P851" s="17">
        <f t="shared" si="148"/>
        <v>0</v>
      </c>
      <c r="Q851" s="17" t="str">
        <f t="shared" si="149"/>
        <v/>
      </c>
      <c r="R851" s="17">
        <f t="shared" si="150"/>
        <v>0</v>
      </c>
      <c r="S851" s="17">
        <f t="shared" si="151"/>
        <v>0</v>
      </c>
      <c r="T851" s="17">
        <f t="shared" si="152"/>
        <v>0</v>
      </c>
      <c r="U851" s="33">
        <v>60.113999999999997</v>
      </c>
      <c r="V851" s="34">
        <f t="shared" si="144"/>
        <v>57.108299999999993</v>
      </c>
      <c r="W851" s="17">
        <v>97</v>
      </c>
      <c r="X851" s="34">
        <f t="shared" si="145"/>
        <v>92.149999999999991</v>
      </c>
      <c r="Y851" s="17">
        <v>103</v>
      </c>
      <c r="Z851" s="17">
        <f t="shared" si="146"/>
        <v>97.85</v>
      </c>
      <c r="AA851" s="17"/>
      <c r="AB851" s="17"/>
    </row>
    <row r="852" spans="1:28" ht="14.25" customHeight="1">
      <c r="A852" s="5"/>
      <c r="B852" s="49" t="s">
        <v>581</v>
      </c>
      <c r="C852" s="63"/>
      <c r="D852" s="42">
        <v>238</v>
      </c>
      <c r="E852" s="42">
        <v>265</v>
      </c>
      <c r="F852" s="42">
        <v>281</v>
      </c>
      <c r="G852" s="42" t="s">
        <v>14</v>
      </c>
      <c r="H852" s="97" t="s">
        <v>575</v>
      </c>
      <c r="I852" s="42"/>
      <c r="J852" s="42"/>
      <c r="K852" s="42">
        <f t="shared" si="147"/>
        <v>0</v>
      </c>
      <c r="L852" s="1"/>
      <c r="M852" s="19"/>
      <c r="N852" s="19"/>
      <c r="O852" s="19"/>
      <c r="P852" s="17">
        <f t="shared" si="148"/>
        <v>0</v>
      </c>
      <c r="Q852" s="17" t="str">
        <f t="shared" si="149"/>
        <v/>
      </c>
      <c r="R852" s="17">
        <f t="shared" si="150"/>
        <v>0</v>
      </c>
      <c r="S852" s="17">
        <f t="shared" si="151"/>
        <v>0</v>
      </c>
      <c r="T852" s="17">
        <f t="shared" si="152"/>
        <v>0</v>
      </c>
      <c r="U852" s="33">
        <v>60.114199999999997</v>
      </c>
      <c r="V852" s="34">
        <f t="shared" ref="V852:V914" si="153">U852*0.95</f>
        <v>57.108489999999996</v>
      </c>
      <c r="W852" s="17">
        <v>265</v>
      </c>
      <c r="X852" s="34">
        <f t="shared" ref="X852:X914" si="154">W852*0.95</f>
        <v>251.75</v>
      </c>
      <c r="Y852" s="17">
        <v>281</v>
      </c>
      <c r="Z852" s="17">
        <f t="shared" ref="Z852:Z914" si="155">Y852*0.95</f>
        <v>266.95</v>
      </c>
      <c r="AA852" s="17"/>
      <c r="AB852" s="17"/>
    </row>
    <row r="853" spans="1:28" ht="14.25" customHeight="1">
      <c r="A853" s="5"/>
      <c r="B853" s="49" t="s">
        <v>704</v>
      </c>
      <c r="C853" s="63"/>
      <c r="D853" s="42">
        <v>288</v>
      </c>
      <c r="E853" s="42">
        <v>310</v>
      </c>
      <c r="F853" s="42">
        <v>312.55</v>
      </c>
      <c r="G853" s="42" t="s">
        <v>14</v>
      </c>
      <c r="H853" s="97" t="s">
        <v>575</v>
      </c>
      <c r="I853" s="42"/>
      <c r="J853" s="42"/>
      <c r="K853" s="42">
        <f t="shared" si="147"/>
        <v>0</v>
      </c>
      <c r="L853" s="1"/>
      <c r="M853" s="19"/>
      <c r="N853" s="19"/>
      <c r="O853" s="19"/>
      <c r="P853" s="17">
        <f t="shared" si="148"/>
        <v>0</v>
      </c>
      <c r="Q853" s="17" t="str">
        <f t="shared" si="149"/>
        <v/>
      </c>
      <c r="R853" s="17">
        <f t="shared" si="150"/>
        <v>0</v>
      </c>
      <c r="S853" s="17">
        <f t="shared" si="151"/>
        <v>0</v>
      </c>
      <c r="T853" s="17">
        <f t="shared" si="152"/>
        <v>0</v>
      </c>
      <c r="U853" s="33">
        <v>60.115699999999997</v>
      </c>
      <c r="V853" s="34">
        <f t="shared" si="153"/>
        <v>57.109914999999994</v>
      </c>
      <c r="W853" s="17">
        <v>310</v>
      </c>
      <c r="X853" s="34">
        <f t="shared" si="154"/>
        <v>294.5</v>
      </c>
      <c r="Y853" s="17">
        <v>329</v>
      </c>
      <c r="Z853" s="17">
        <f t="shared" si="155"/>
        <v>312.55</v>
      </c>
      <c r="AA853" s="17"/>
      <c r="AB853" s="17"/>
    </row>
    <row r="854" spans="1:28" ht="14.25" customHeight="1">
      <c r="A854" s="5"/>
      <c r="B854" s="49" t="s">
        <v>705</v>
      </c>
      <c r="C854" s="63"/>
      <c r="D854" s="42">
        <v>194</v>
      </c>
      <c r="E854" s="42">
        <v>208</v>
      </c>
      <c r="F854" s="42">
        <v>219</v>
      </c>
      <c r="G854" s="42" t="s">
        <v>14</v>
      </c>
      <c r="H854" s="97" t="s">
        <v>480</v>
      </c>
      <c r="I854" s="42"/>
      <c r="J854" s="42"/>
      <c r="K854" s="42">
        <f t="shared" ref="K854:K918" si="156">IF($R$5&gt;30000,D854*J854,IF(AND($S$5&gt;15000),E854*J854,F854*J854))</f>
        <v>0</v>
      </c>
      <c r="L854" s="1"/>
      <c r="M854" s="19"/>
      <c r="N854" s="19"/>
      <c r="O854" s="19"/>
      <c r="P854" s="17">
        <f t="shared" ref="P854:P918" si="157">J854*M854</f>
        <v>0</v>
      </c>
      <c r="Q854" s="17" t="str">
        <f t="shared" ref="Q854:Q918" si="158">IF(I854&gt;1.01,J854/I854*0.21,"")</f>
        <v/>
      </c>
      <c r="R854" s="17">
        <f t="shared" ref="R854:R918" si="159">J854*D854</f>
        <v>0</v>
      </c>
      <c r="S854" s="17">
        <f t="shared" ref="S854:S918" si="160">J854*E854</f>
        <v>0</v>
      </c>
      <c r="T854" s="17">
        <f t="shared" ref="T854:T918" si="161">Y854*J854</f>
        <v>0</v>
      </c>
      <c r="U854" s="33">
        <v>60.118200000000002</v>
      </c>
      <c r="V854" s="34">
        <f t="shared" si="153"/>
        <v>57.112290000000002</v>
      </c>
      <c r="W854" s="17">
        <v>208</v>
      </c>
      <c r="X854" s="34">
        <f t="shared" si="154"/>
        <v>197.6</v>
      </c>
      <c r="Y854" s="17">
        <v>219</v>
      </c>
      <c r="Z854" s="17">
        <f t="shared" si="155"/>
        <v>208.04999999999998</v>
      </c>
      <c r="AA854" s="17"/>
      <c r="AB854" s="17"/>
    </row>
    <row r="855" spans="1:28" ht="14.25" customHeight="1">
      <c r="A855" s="5"/>
      <c r="B855" s="49" t="s">
        <v>706</v>
      </c>
      <c r="C855" s="63"/>
      <c r="D855" s="42">
        <v>262</v>
      </c>
      <c r="E855" s="42">
        <v>280</v>
      </c>
      <c r="F855" s="42">
        <v>295</v>
      </c>
      <c r="G855" s="42" t="s">
        <v>14</v>
      </c>
      <c r="H855" s="97" t="s">
        <v>480</v>
      </c>
      <c r="I855" s="42"/>
      <c r="J855" s="42"/>
      <c r="K855" s="42">
        <f t="shared" si="156"/>
        <v>0</v>
      </c>
      <c r="L855" s="1"/>
      <c r="M855" s="19"/>
      <c r="N855" s="19"/>
      <c r="O855" s="19"/>
      <c r="P855" s="17">
        <f t="shared" si="157"/>
        <v>0</v>
      </c>
      <c r="Q855" s="17" t="str">
        <f t="shared" si="158"/>
        <v/>
      </c>
      <c r="R855" s="17">
        <f t="shared" si="159"/>
        <v>0</v>
      </c>
      <c r="S855" s="17">
        <f t="shared" si="160"/>
        <v>0</v>
      </c>
      <c r="T855" s="17">
        <f t="shared" si="161"/>
        <v>0</v>
      </c>
      <c r="U855" s="33">
        <v>60.117899999999999</v>
      </c>
      <c r="V855" s="34">
        <f t="shared" si="153"/>
        <v>57.112004999999996</v>
      </c>
      <c r="W855" s="17">
        <v>280</v>
      </c>
      <c r="X855" s="34">
        <f t="shared" si="154"/>
        <v>266</v>
      </c>
      <c r="Y855" s="17">
        <v>295</v>
      </c>
      <c r="Z855" s="17">
        <f t="shared" si="155"/>
        <v>280.25</v>
      </c>
      <c r="AA855" s="17"/>
      <c r="AB855" s="17"/>
    </row>
    <row r="856" spans="1:28" ht="14.25" customHeight="1">
      <c r="A856" s="5"/>
      <c r="B856" s="49" t="s">
        <v>238</v>
      </c>
      <c r="C856" s="66"/>
      <c r="D856" s="42">
        <v>395</v>
      </c>
      <c r="E856" s="42">
        <v>423</v>
      </c>
      <c r="F856" s="42">
        <v>445</v>
      </c>
      <c r="G856" s="42" t="s">
        <v>14</v>
      </c>
      <c r="H856" s="97" t="s">
        <v>462</v>
      </c>
      <c r="I856" s="42"/>
      <c r="J856" s="42"/>
      <c r="K856" s="42">
        <f t="shared" si="156"/>
        <v>0</v>
      </c>
      <c r="L856" s="1"/>
      <c r="M856" s="19"/>
      <c r="N856" s="19"/>
      <c r="O856" s="19"/>
      <c r="P856" s="17">
        <f t="shared" si="157"/>
        <v>0</v>
      </c>
      <c r="Q856" s="17" t="str">
        <f t="shared" si="158"/>
        <v/>
      </c>
      <c r="R856" s="17">
        <f t="shared" si="159"/>
        <v>0</v>
      </c>
      <c r="S856" s="17">
        <f t="shared" si="160"/>
        <v>0</v>
      </c>
      <c r="T856" s="17">
        <f t="shared" si="161"/>
        <v>0</v>
      </c>
      <c r="U856" s="33">
        <v>60.114400000000003</v>
      </c>
      <c r="V856" s="34">
        <f t="shared" si="153"/>
        <v>57.10868</v>
      </c>
      <c r="W856" s="17">
        <v>423</v>
      </c>
      <c r="X856" s="34">
        <f t="shared" si="154"/>
        <v>401.84999999999997</v>
      </c>
      <c r="Y856" s="17">
        <v>445</v>
      </c>
      <c r="Z856" s="17">
        <f t="shared" si="155"/>
        <v>422.75</v>
      </c>
      <c r="AA856" s="17"/>
      <c r="AB856" s="17"/>
    </row>
    <row r="857" spans="1:28" ht="14.25" customHeight="1">
      <c r="A857" s="5"/>
      <c r="B857" s="49" t="s">
        <v>750</v>
      </c>
      <c r="C857" s="68" t="s">
        <v>754</v>
      </c>
      <c r="D857" s="42">
        <v>146</v>
      </c>
      <c r="E857" s="42">
        <v>156</v>
      </c>
      <c r="F857" s="42">
        <v>164</v>
      </c>
      <c r="G857" s="42" t="s">
        <v>14</v>
      </c>
      <c r="H857" s="97" t="s">
        <v>462</v>
      </c>
      <c r="I857" s="42"/>
      <c r="J857" s="42"/>
      <c r="K857" s="42">
        <f t="shared" si="156"/>
        <v>0</v>
      </c>
      <c r="L857" s="1"/>
      <c r="M857" s="19"/>
      <c r="N857" s="19"/>
      <c r="O857" s="19"/>
      <c r="P857" s="17">
        <f t="shared" si="157"/>
        <v>0</v>
      </c>
      <c r="Q857" s="17" t="str">
        <f t="shared" si="158"/>
        <v/>
      </c>
      <c r="R857" s="17">
        <f t="shared" si="159"/>
        <v>0</v>
      </c>
      <c r="S857" s="17">
        <f t="shared" si="160"/>
        <v>0</v>
      </c>
      <c r="T857" s="17">
        <f t="shared" si="161"/>
        <v>0</v>
      </c>
      <c r="U857" s="33">
        <v>60.1143</v>
      </c>
      <c r="V857" s="34">
        <f t="shared" si="153"/>
        <v>57.108584999999998</v>
      </c>
      <c r="W857" s="17">
        <v>156</v>
      </c>
      <c r="X857" s="34">
        <f t="shared" si="154"/>
        <v>148.19999999999999</v>
      </c>
      <c r="Y857" s="17">
        <v>164</v>
      </c>
      <c r="Z857" s="17">
        <f t="shared" si="155"/>
        <v>155.79999999999998</v>
      </c>
      <c r="AA857" s="17"/>
      <c r="AB857" s="17"/>
    </row>
    <row r="858" spans="1:28" ht="14.25" customHeight="1">
      <c r="A858" s="5"/>
      <c r="B858" s="49" t="s">
        <v>707</v>
      </c>
      <c r="C858" s="67"/>
      <c r="D858" s="42">
        <v>106</v>
      </c>
      <c r="E858" s="42">
        <v>114</v>
      </c>
      <c r="F858" s="42">
        <v>121</v>
      </c>
      <c r="G858" s="42" t="s">
        <v>14</v>
      </c>
      <c r="H858" s="97" t="s">
        <v>575</v>
      </c>
      <c r="I858" s="42"/>
      <c r="J858" s="42"/>
      <c r="K858" s="42">
        <f t="shared" si="156"/>
        <v>0</v>
      </c>
      <c r="L858" s="1"/>
      <c r="M858" s="19"/>
      <c r="N858" s="19"/>
      <c r="O858" s="19"/>
      <c r="P858" s="17">
        <f t="shared" si="157"/>
        <v>0</v>
      </c>
      <c r="Q858" s="17" t="str">
        <f t="shared" si="158"/>
        <v/>
      </c>
      <c r="R858" s="17">
        <f t="shared" si="159"/>
        <v>0</v>
      </c>
      <c r="S858" s="17">
        <f t="shared" si="160"/>
        <v>0</v>
      </c>
      <c r="T858" s="17">
        <f t="shared" si="161"/>
        <v>0</v>
      </c>
      <c r="U858" s="33">
        <v>60.115400000000001</v>
      </c>
      <c r="V858" s="34">
        <f t="shared" si="153"/>
        <v>57.109629999999996</v>
      </c>
      <c r="W858" s="17">
        <v>114</v>
      </c>
      <c r="X858" s="34">
        <f t="shared" si="154"/>
        <v>108.3</v>
      </c>
      <c r="Y858" s="17">
        <v>121</v>
      </c>
      <c r="Z858" s="17">
        <f t="shared" si="155"/>
        <v>114.94999999999999</v>
      </c>
      <c r="AA858" s="17"/>
      <c r="AB858" s="17"/>
    </row>
    <row r="859" spans="1:28" ht="14.25" customHeight="1">
      <c r="A859" s="5"/>
      <c r="B859" s="49" t="s">
        <v>708</v>
      </c>
      <c r="C859" s="63"/>
      <c r="D859" s="42">
        <v>137</v>
      </c>
      <c r="E859" s="42">
        <v>147</v>
      </c>
      <c r="F859" s="42">
        <v>156</v>
      </c>
      <c r="G859" s="42" t="s">
        <v>14</v>
      </c>
      <c r="H859" s="97" t="s">
        <v>575</v>
      </c>
      <c r="I859" s="42"/>
      <c r="J859" s="42"/>
      <c r="K859" s="42">
        <f t="shared" si="156"/>
        <v>0</v>
      </c>
      <c r="L859" s="1"/>
      <c r="M859" s="19"/>
      <c r="N859" s="19"/>
      <c r="O859" s="19"/>
      <c r="P859" s="17">
        <f t="shared" si="157"/>
        <v>0</v>
      </c>
      <c r="Q859" s="17" t="str">
        <f t="shared" si="158"/>
        <v/>
      </c>
      <c r="R859" s="17">
        <f t="shared" si="159"/>
        <v>0</v>
      </c>
      <c r="S859" s="17">
        <f t="shared" si="160"/>
        <v>0</v>
      </c>
      <c r="T859" s="17">
        <f t="shared" si="161"/>
        <v>0</v>
      </c>
      <c r="U859" s="33">
        <v>60.115900000000003</v>
      </c>
      <c r="V859" s="34">
        <f t="shared" si="153"/>
        <v>57.110104999999997</v>
      </c>
      <c r="W859" s="17">
        <v>147</v>
      </c>
      <c r="X859" s="34">
        <f t="shared" si="154"/>
        <v>139.65</v>
      </c>
      <c r="Y859" s="17">
        <v>156</v>
      </c>
      <c r="Z859" s="17">
        <f t="shared" si="155"/>
        <v>148.19999999999999</v>
      </c>
      <c r="AA859" s="17"/>
      <c r="AB859" s="17"/>
    </row>
    <row r="860" spans="1:28" ht="14.25" customHeight="1">
      <c r="A860" s="5"/>
      <c r="B860" s="49" t="s">
        <v>580</v>
      </c>
      <c r="C860" s="63"/>
      <c r="D860" s="42">
        <v>217</v>
      </c>
      <c r="E860" s="42">
        <v>241</v>
      </c>
      <c r="F860" s="42">
        <v>256</v>
      </c>
      <c r="G860" s="42" t="s">
        <v>14</v>
      </c>
      <c r="H860" s="97" t="s">
        <v>575</v>
      </c>
      <c r="I860" s="42"/>
      <c r="J860" s="42"/>
      <c r="K860" s="42">
        <f t="shared" si="156"/>
        <v>0</v>
      </c>
      <c r="L860" s="1"/>
      <c r="M860" s="19"/>
      <c r="N860" s="19"/>
      <c r="O860" s="19"/>
      <c r="P860" s="17">
        <f t="shared" si="157"/>
        <v>0</v>
      </c>
      <c r="Q860" s="17" t="str">
        <f t="shared" si="158"/>
        <v/>
      </c>
      <c r="R860" s="17">
        <f t="shared" si="159"/>
        <v>0</v>
      </c>
      <c r="S860" s="17">
        <f t="shared" si="160"/>
        <v>0</v>
      </c>
      <c r="T860" s="17">
        <f t="shared" si="161"/>
        <v>0</v>
      </c>
      <c r="U860" s="33">
        <v>60.114899999999999</v>
      </c>
      <c r="V860" s="34">
        <f t="shared" si="153"/>
        <v>57.109154999999994</v>
      </c>
      <c r="W860" s="17">
        <v>241</v>
      </c>
      <c r="X860" s="34">
        <f t="shared" si="154"/>
        <v>228.95</v>
      </c>
      <c r="Y860" s="17">
        <v>256</v>
      </c>
      <c r="Z860" s="17">
        <f t="shared" si="155"/>
        <v>243.2</v>
      </c>
      <c r="AA860" s="17"/>
      <c r="AB860" s="17"/>
    </row>
    <row r="861" spans="1:28" ht="14.25" customHeight="1">
      <c r="A861" s="5"/>
      <c r="B861" s="49" t="s">
        <v>709</v>
      </c>
      <c r="C861" s="63"/>
      <c r="D861" s="42">
        <v>242</v>
      </c>
      <c r="E861" s="42">
        <v>261</v>
      </c>
      <c r="F861" s="42">
        <v>277</v>
      </c>
      <c r="G861" s="42" t="s">
        <v>14</v>
      </c>
      <c r="H861" s="97" t="s">
        <v>575</v>
      </c>
      <c r="I861" s="42"/>
      <c r="J861" s="42"/>
      <c r="K861" s="42">
        <f t="shared" si="156"/>
        <v>0</v>
      </c>
      <c r="L861" s="1"/>
      <c r="M861" s="19"/>
      <c r="N861" s="19"/>
      <c r="O861" s="19"/>
      <c r="P861" s="17">
        <f t="shared" si="157"/>
        <v>0</v>
      </c>
      <c r="Q861" s="17" t="str">
        <f t="shared" si="158"/>
        <v/>
      </c>
      <c r="R861" s="17">
        <f t="shared" si="159"/>
        <v>0</v>
      </c>
      <c r="S861" s="17">
        <f t="shared" si="160"/>
        <v>0</v>
      </c>
      <c r="T861" s="17">
        <f t="shared" si="161"/>
        <v>0</v>
      </c>
      <c r="U861" s="33">
        <v>60.115499999999997</v>
      </c>
      <c r="V861" s="34">
        <f t="shared" si="153"/>
        <v>57.109724999999997</v>
      </c>
      <c r="W861" s="17">
        <v>261</v>
      </c>
      <c r="X861" s="34">
        <f t="shared" si="154"/>
        <v>247.95</v>
      </c>
      <c r="Y861" s="17">
        <v>277</v>
      </c>
      <c r="Z861" s="17">
        <f t="shared" si="155"/>
        <v>263.14999999999998</v>
      </c>
      <c r="AA861" s="17"/>
      <c r="AB861" s="17"/>
    </row>
    <row r="862" spans="1:28" ht="14.25" customHeight="1">
      <c r="A862" s="5"/>
      <c r="B862" s="49" t="s">
        <v>239</v>
      </c>
      <c r="C862" s="63"/>
      <c r="D862" s="42">
        <v>267</v>
      </c>
      <c r="E862" s="42">
        <v>286</v>
      </c>
      <c r="F862" s="42">
        <v>301</v>
      </c>
      <c r="G862" s="42" t="s">
        <v>14</v>
      </c>
      <c r="H862" s="97" t="s">
        <v>462</v>
      </c>
      <c r="I862" s="42"/>
      <c r="J862" s="42"/>
      <c r="K862" s="42">
        <f t="shared" si="156"/>
        <v>0</v>
      </c>
      <c r="L862" s="1"/>
      <c r="M862" s="19"/>
      <c r="N862" s="19"/>
      <c r="O862" s="19"/>
      <c r="P862" s="17">
        <f t="shared" si="157"/>
        <v>0</v>
      </c>
      <c r="Q862" s="17" t="str">
        <f t="shared" si="158"/>
        <v/>
      </c>
      <c r="R862" s="17">
        <f t="shared" si="159"/>
        <v>0</v>
      </c>
      <c r="S862" s="17">
        <f t="shared" si="160"/>
        <v>0</v>
      </c>
      <c r="T862" s="17">
        <f t="shared" si="161"/>
        <v>0</v>
      </c>
      <c r="U862" s="33">
        <v>60.113300000000002</v>
      </c>
      <c r="V862" s="34">
        <f t="shared" si="153"/>
        <v>57.107635000000002</v>
      </c>
      <c r="W862" s="17">
        <v>286</v>
      </c>
      <c r="X862" s="34">
        <f t="shared" si="154"/>
        <v>271.7</v>
      </c>
      <c r="Y862" s="17">
        <v>301</v>
      </c>
      <c r="Z862" s="17">
        <f t="shared" si="155"/>
        <v>285.95</v>
      </c>
      <c r="AA862" s="17"/>
      <c r="AB862" s="17"/>
    </row>
    <row r="863" spans="1:28" ht="14.25" customHeight="1">
      <c r="A863" s="5"/>
      <c r="B863" s="49" t="s">
        <v>240</v>
      </c>
      <c r="C863" s="63"/>
      <c r="D863" s="42">
        <v>486</v>
      </c>
      <c r="E863" s="42">
        <v>520</v>
      </c>
      <c r="F863" s="42">
        <v>550</v>
      </c>
      <c r="G863" s="42" t="s">
        <v>14</v>
      </c>
      <c r="H863" s="97" t="s">
        <v>462</v>
      </c>
      <c r="I863" s="42"/>
      <c r="J863" s="42"/>
      <c r="K863" s="42">
        <f t="shared" si="156"/>
        <v>0</v>
      </c>
      <c r="L863" s="1"/>
      <c r="M863" s="19"/>
      <c r="N863" s="19"/>
      <c r="O863" s="19"/>
      <c r="P863" s="17">
        <f t="shared" si="157"/>
        <v>0</v>
      </c>
      <c r="Q863" s="17" t="str">
        <f t="shared" si="158"/>
        <v/>
      </c>
      <c r="R863" s="17">
        <f t="shared" si="159"/>
        <v>0</v>
      </c>
      <c r="S863" s="17">
        <f t="shared" si="160"/>
        <v>0</v>
      </c>
      <c r="T863" s="17">
        <f t="shared" si="161"/>
        <v>0</v>
      </c>
      <c r="U863" s="33">
        <v>60.113599999999998</v>
      </c>
      <c r="V863" s="34">
        <f t="shared" si="153"/>
        <v>57.107919999999993</v>
      </c>
      <c r="W863" s="17">
        <v>520</v>
      </c>
      <c r="X863" s="34">
        <f t="shared" si="154"/>
        <v>494</v>
      </c>
      <c r="Y863" s="17">
        <v>550</v>
      </c>
      <c r="Z863" s="17">
        <f t="shared" si="155"/>
        <v>522.5</v>
      </c>
      <c r="AA863" s="17"/>
      <c r="AB863" s="17"/>
    </row>
    <row r="864" spans="1:28" ht="14.25" customHeight="1">
      <c r="A864" s="5"/>
      <c r="B864" s="49" t="s">
        <v>579</v>
      </c>
      <c r="C864" s="63"/>
      <c r="D864" s="42">
        <v>260</v>
      </c>
      <c r="E864" s="42">
        <v>288</v>
      </c>
      <c r="F864" s="42">
        <v>306</v>
      </c>
      <c r="G864" s="42" t="s">
        <v>14</v>
      </c>
      <c r="H864" s="97" t="s">
        <v>575</v>
      </c>
      <c r="I864" s="42"/>
      <c r="J864" s="42"/>
      <c r="K864" s="42">
        <f t="shared" si="156"/>
        <v>0</v>
      </c>
      <c r="L864" s="1"/>
      <c r="M864" s="19"/>
      <c r="N864" s="19"/>
      <c r="O864" s="19"/>
      <c r="P864" s="17">
        <f t="shared" si="157"/>
        <v>0</v>
      </c>
      <c r="Q864" s="17" t="str">
        <f t="shared" si="158"/>
        <v/>
      </c>
      <c r="R864" s="17">
        <f t="shared" si="159"/>
        <v>0</v>
      </c>
      <c r="S864" s="17">
        <f t="shared" si="160"/>
        <v>0</v>
      </c>
      <c r="T864" s="17">
        <f t="shared" si="161"/>
        <v>0</v>
      </c>
      <c r="U864" s="33">
        <v>60.113900000000001</v>
      </c>
      <c r="V864" s="34">
        <f t="shared" si="153"/>
        <v>57.108204999999998</v>
      </c>
      <c r="W864" s="17">
        <v>288</v>
      </c>
      <c r="X864" s="34">
        <f t="shared" si="154"/>
        <v>273.59999999999997</v>
      </c>
      <c r="Y864" s="17">
        <v>306</v>
      </c>
      <c r="Z864" s="17">
        <f t="shared" si="155"/>
        <v>290.7</v>
      </c>
      <c r="AA864" s="17"/>
      <c r="AB864" s="17"/>
    </row>
    <row r="865" spans="1:28" ht="14.25" customHeight="1">
      <c r="A865" s="5"/>
      <c r="B865" s="49" t="s">
        <v>710</v>
      </c>
      <c r="C865" s="63"/>
      <c r="D865" s="42">
        <v>68</v>
      </c>
      <c r="E865" s="42">
        <v>74</v>
      </c>
      <c r="F865" s="42">
        <v>78</v>
      </c>
      <c r="G865" s="42" t="s">
        <v>14</v>
      </c>
      <c r="H865" s="97" t="s">
        <v>575</v>
      </c>
      <c r="I865" s="42"/>
      <c r="J865" s="42"/>
      <c r="K865" s="42">
        <f t="shared" si="156"/>
        <v>0</v>
      </c>
      <c r="L865" s="1"/>
      <c r="M865" s="19"/>
      <c r="N865" s="19"/>
      <c r="O865" s="19"/>
      <c r="P865" s="17">
        <f t="shared" si="157"/>
        <v>0</v>
      </c>
      <c r="Q865" s="17" t="str">
        <f t="shared" si="158"/>
        <v/>
      </c>
      <c r="R865" s="17">
        <f t="shared" si="159"/>
        <v>0</v>
      </c>
      <c r="S865" s="17">
        <f t="shared" si="160"/>
        <v>0</v>
      </c>
      <c r="T865" s="17">
        <f t="shared" si="161"/>
        <v>0</v>
      </c>
      <c r="U865" s="33">
        <v>60.115600000000001</v>
      </c>
      <c r="V865" s="34">
        <f t="shared" si="153"/>
        <v>57.109819999999999</v>
      </c>
      <c r="W865" s="17">
        <v>74</v>
      </c>
      <c r="X865" s="34">
        <f t="shared" si="154"/>
        <v>70.3</v>
      </c>
      <c r="Y865" s="17">
        <v>78</v>
      </c>
      <c r="Z865" s="17">
        <f t="shared" si="155"/>
        <v>74.099999999999994</v>
      </c>
      <c r="AA865" s="17"/>
      <c r="AB865" s="17"/>
    </row>
    <row r="866" spans="1:28" ht="14.25" customHeight="1">
      <c r="A866" s="5"/>
      <c r="B866" s="49" t="s">
        <v>711</v>
      </c>
      <c r="C866" s="63"/>
      <c r="D866" s="42">
        <v>104</v>
      </c>
      <c r="E866" s="42">
        <v>112</v>
      </c>
      <c r="F866" s="42">
        <v>119</v>
      </c>
      <c r="G866" s="42" t="s">
        <v>14</v>
      </c>
      <c r="H866" s="97" t="s">
        <v>575</v>
      </c>
      <c r="I866" s="42"/>
      <c r="J866" s="42"/>
      <c r="K866" s="42">
        <f t="shared" si="156"/>
        <v>0</v>
      </c>
      <c r="L866" s="1"/>
      <c r="M866" s="19"/>
      <c r="N866" s="19"/>
      <c r="O866" s="19"/>
      <c r="P866" s="17">
        <f t="shared" si="157"/>
        <v>0</v>
      </c>
      <c r="Q866" s="17" t="str">
        <f t="shared" si="158"/>
        <v/>
      </c>
      <c r="R866" s="17">
        <f t="shared" si="159"/>
        <v>0</v>
      </c>
      <c r="S866" s="17">
        <f t="shared" si="160"/>
        <v>0</v>
      </c>
      <c r="T866" s="17">
        <f t="shared" si="161"/>
        <v>0</v>
      </c>
      <c r="U866" s="33">
        <v>60.1158</v>
      </c>
      <c r="V866" s="34">
        <f t="shared" si="153"/>
        <v>57.110009999999996</v>
      </c>
      <c r="W866" s="17">
        <v>112</v>
      </c>
      <c r="X866" s="34">
        <f t="shared" si="154"/>
        <v>106.39999999999999</v>
      </c>
      <c r="Y866" s="17">
        <v>119</v>
      </c>
      <c r="Z866" s="17">
        <f t="shared" si="155"/>
        <v>113.05</v>
      </c>
      <c r="AA866" s="17"/>
      <c r="AB866" s="17"/>
    </row>
    <row r="867" spans="1:28" ht="14.25" customHeight="1">
      <c r="A867" s="5"/>
      <c r="B867" s="49" t="s">
        <v>578</v>
      </c>
      <c r="C867" s="63"/>
      <c r="D867" s="42">
        <v>103</v>
      </c>
      <c r="E867" s="42">
        <v>114</v>
      </c>
      <c r="F867" s="42">
        <v>121</v>
      </c>
      <c r="G867" s="42" t="s">
        <v>14</v>
      </c>
      <c r="H867" s="97" t="s">
        <v>575</v>
      </c>
      <c r="I867" s="42"/>
      <c r="J867" s="42"/>
      <c r="K867" s="42">
        <f t="shared" si="156"/>
        <v>0</v>
      </c>
      <c r="L867" s="1"/>
      <c r="M867" s="19"/>
      <c r="N867" s="19"/>
      <c r="O867" s="19"/>
      <c r="P867" s="17">
        <f t="shared" si="157"/>
        <v>0</v>
      </c>
      <c r="Q867" s="17" t="str">
        <f t="shared" si="158"/>
        <v/>
      </c>
      <c r="R867" s="17">
        <f t="shared" si="159"/>
        <v>0</v>
      </c>
      <c r="S867" s="17">
        <f t="shared" si="160"/>
        <v>0</v>
      </c>
      <c r="T867" s="17">
        <f t="shared" si="161"/>
        <v>0</v>
      </c>
      <c r="U867" s="33">
        <v>60.115099999999998</v>
      </c>
      <c r="V867" s="34">
        <f t="shared" si="153"/>
        <v>57.109344999999998</v>
      </c>
      <c r="W867" s="17">
        <v>114</v>
      </c>
      <c r="X867" s="34">
        <f t="shared" si="154"/>
        <v>108.3</v>
      </c>
      <c r="Y867" s="17">
        <v>121</v>
      </c>
      <c r="Z867" s="17">
        <f t="shared" si="155"/>
        <v>114.94999999999999</v>
      </c>
      <c r="AA867" s="17"/>
      <c r="AB867" s="17"/>
    </row>
    <row r="868" spans="1:28" ht="14.25" customHeight="1">
      <c r="A868" s="5"/>
      <c r="B868" s="49" t="s">
        <v>241</v>
      </c>
      <c r="C868" s="63"/>
      <c r="D868" s="42">
        <v>170</v>
      </c>
      <c r="E868" s="42">
        <v>182</v>
      </c>
      <c r="F868" s="42">
        <v>182</v>
      </c>
      <c r="G868" s="42" t="s">
        <v>14</v>
      </c>
      <c r="H868" s="97" t="s">
        <v>480</v>
      </c>
      <c r="I868" s="42"/>
      <c r="J868" s="42"/>
      <c r="K868" s="42">
        <f t="shared" si="156"/>
        <v>0</v>
      </c>
      <c r="L868" s="1"/>
      <c r="M868" s="19"/>
      <c r="N868" s="19"/>
      <c r="O868" s="19"/>
      <c r="P868" s="17">
        <f t="shared" si="157"/>
        <v>0</v>
      </c>
      <c r="Q868" s="17" t="str">
        <f t="shared" si="158"/>
        <v/>
      </c>
      <c r="R868" s="17">
        <f t="shared" si="159"/>
        <v>0</v>
      </c>
      <c r="S868" s="17">
        <f t="shared" si="160"/>
        <v>0</v>
      </c>
      <c r="T868" s="17">
        <f t="shared" si="161"/>
        <v>0</v>
      </c>
      <c r="U868" s="33">
        <v>60.117800000000003</v>
      </c>
      <c r="V868" s="34">
        <f t="shared" si="153"/>
        <v>57.111910000000002</v>
      </c>
      <c r="W868" s="17">
        <v>182</v>
      </c>
      <c r="X868" s="34">
        <f t="shared" si="154"/>
        <v>172.9</v>
      </c>
      <c r="Y868" s="17">
        <v>182</v>
      </c>
      <c r="Z868" s="17">
        <f t="shared" si="155"/>
        <v>172.9</v>
      </c>
      <c r="AA868" s="17"/>
      <c r="AB868" s="17"/>
    </row>
    <row r="869" spans="1:28" ht="14.25" customHeight="1">
      <c r="A869" s="5"/>
      <c r="B869" s="49" t="s">
        <v>712</v>
      </c>
      <c r="C869" s="63"/>
      <c r="D869" s="41">
        <v>116</v>
      </c>
      <c r="E869" s="41">
        <v>125</v>
      </c>
      <c r="F869" s="41">
        <v>133</v>
      </c>
      <c r="G869" s="41" t="s">
        <v>14</v>
      </c>
      <c r="H869" s="97" t="s">
        <v>575</v>
      </c>
      <c r="I869" s="41"/>
      <c r="J869" s="41"/>
      <c r="K869" s="41">
        <f t="shared" si="156"/>
        <v>0</v>
      </c>
      <c r="M869" s="19"/>
      <c r="N869" s="19"/>
      <c r="O869" s="19"/>
      <c r="P869" s="18">
        <f t="shared" si="157"/>
        <v>0</v>
      </c>
      <c r="Q869" s="18" t="str">
        <f t="shared" si="158"/>
        <v/>
      </c>
      <c r="R869" s="18">
        <f t="shared" si="159"/>
        <v>0</v>
      </c>
      <c r="S869" s="18">
        <f t="shared" si="160"/>
        <v>0</v>
      </c>
      <c r="T869" s="18">
        <f t="shared" si="161"/>
        <v>0</v>
      </c>
      <c r="U869" s="35">
        <v>60.115299999999998</v>
      </c>
      <c r="V869" s="36">
        <f t="shared" si="153"/>
        <v>57.109534999999994</v>
      </c>
      <c r="W869" s="18">
        <v>125</v>
      </c>
      <c r="X869" s="36">
        <f t="shared" si="154"/>
        <v>118.75</v>
      </c>
      <c r="Y869" s="18">
        <v>133</v>
      </c>
      <c r="Z869" s="18">
        <f t="shared" si="155"/>
        <v>126.35</v>
      </c>
    </row>
    <row r="870" spans="1:28" ht="14.25" customHeight="1">
      <c r="A870" s="5"/>
      <c r="B870" s="49" t="s">
        <v>242</v>
      </c>
      <c r="C870" s="63"/>
      <c r="D870" s="41">
        <v>243</v>
      </c>
      <c r="E870" s="41">
        <v>260</v>
      </c>
      <c r="F870" s="41">
        <v>274</v>
      </c>
      <c r="G870" s="41" t="s">
        <v>14</v>
      </c>
      <c r="H870" s="97" t="s">
        <v>480</v>
      </c>
      <c r="I870" s="41"/>
      <c r="J870" s="41"/>
      <c r="K870" s="41">
        <f t="shared" si="156"/>
        <v>0</v>
      </c>
      <c r="M870" s="19"/>
      <c r="N870" s="19"/>
      <c r="O870" s="19"/>
      <c r="P870" s="18">
        <f t="shared" si="157"/>
        <v>0</v>
      </c>
      <c r="Q870" s="18" t="str">
        <f t="shared" si="158"/>
        <v/>
      </c>
      <c r="R870" s="18">
        <f t="shared" si="159"/>
        <v>0</v>
      </c>
      <c r="S870" s="18">
        <f t="shared" si="160"/>
        <v>0</v>
      </c>
      <c r="T870" s="18">
        <f t="shared" si="161"/>
        <v>0</v>
      </c>
      <c r="U870" s="35">
        <v>60.117699999999999</v>
      </c>
      <c r="V870" s="36">
        <f t="shared" si="153"/>
        <v>57.111815</v>
      </c>
      <c r="W870" s="18">
        <v>260</v>
      </c>
      <c r="X870" s="36">
        <f t="shared" si="154"/>
        <v>247</v>
      </c>
      <c r="Y870" s="18">
        <v>274</v>
      </c>
      <c r="Z870" s="18">
        <f t="shared" si="155"/>
        <v>260.3</v>
      </c>
    </row>
    <row r="871" spans="1:28" ht="14.25" customHeight="1">
      <c r="A871" s="5"/>
      <c r="B871" s="49" t="s">
        <v>237</v>
      </c>
      <c r="C871" s="63"/>
      <c r="D871" s="41">
        <v>91</v>
      </c>
      <c r="E871" s="41">
        <v>98</v>
      </c>
      <c r="F871" s="41">
        <v>103</v>
      </c>
      <c r="G871" s="41" t="s">
        <v>14</v>
      </c>
      <c r="H871" s="97" t="s">
        <v>462</v>
      </c>
      <c r="I871" s="41"/>
      <c r="J871" s="41"/>
      <c r="K871" s="41">
        <f t="shared" si="156"/>
        <v>0</v>
      </c>
      <c r="M871" s="19"/>
      <c r="N871" s="19"/>
      <c r="O871" s="19"/>
      <c r="P871" s="18">
        <f t="shared" si="157"/>
        <v>0</v>
      </c>
      <c r="Q871" s="18" t="str">
        <f t="shared" si="158"/>
        <v/>
      </c>
      <c r="R871" s="18">
        <f t="shared" si="159"/>
        <v>0</v>
      </c>
      <c r="S871" s="18">
        <f t="shared" si="160"/>
        <v>0</v>
      </c>
      <c r="T871" s="18">
        <f t="shared" si="161"/>
        <v>0</v>
      </c>
      <c r="U871" s="35">
        <v>60.113399999999999</v>
      </c>
      <c r="V871" s="36">
        <f t="shared" si="153"/>
        <v>57.107729999999997</v>
      </c>
      <c r="W871" s="18">
        <v>98</v>
      </c>
      <c r="X871" s="36">
        <f t="shared" si="154"/>
        <v>93.1</v>
      </c>
      <c r="Y871" s="18">
        <v>103</v>
      </c>
      <c r="Z871" s="18">
        <f t="shared" si="155"/>
        <v>97.85</v>
      </c>
    </row>
    <row r="872" spans="1:28" ht="14.25" customHeight="1">
      <c r="A872" s="5"/>
      <c r="B872" s="49" t="s">
        <v>479</v>
      </c>
      <c r="C872" s="63"/>
      <c r="D872" s="41">
        <v>136</v>
      </c>
      <c r="E872" s="41">
        <v>145</v>
      </c>
      <c r="F872" s="41">
        <v>145</v>
      </c>
      <c r="G872" s="41" t="s">
        <v>14</v>
      </c>
      <c r="H872" s="97" t="s">
        <v>462</v>
      </c>
      <c r="I872" s="41"/>
      <c r="J872" s="41"/>
      <c r="K872" s="41">
        <f t="shared" si="156"/>
        <v>0</v>
      </c>
      <c r="M872" s="19"/>
      <c r="N872" s="19"/>
      <c r="O872" s="19"/>
      <c r="P872" s="18">
        <f t="shared" si="157"/>
        <v>0</v>
      </c>
      <c r="Q872" s="18" t="str">
        <f t="shared" si="158"/>
        <v/>
      </c>
      <c r="R872" s="18">
        <f t="shared" si="159"/>
        <v>0</v>
      </c>
      <c r="S872" s="18">
        <f t="shared" si="160"/>
        <v>0</v>
      </c>
      <c r="T872" s="18">
        <f t="shared" si="161"/>
        <v>0</v>
      </c>
      <c r="U872" s="35">
        <v>60.113</v>
      </c>
      <c r="V872" s="36">
        <f t="shared" si="153"/>
        <v>57.107349999999997</v>
      </c>
      <c r="W872" s="18">
        <v>145</v>
      </c>
      <c r="X872" s="36">
        <f t="shared" si="154"/>
        <v>137.75</v>
      </c>
      <c r="Y872" s="18">
        <v>145</v>
      </c>
      <c r="Z872" s="18">
        <f t="shared" si="155"/>
        <v>137.75</v>
      </c>
    </row>
    <row r="873" spans="1:28" ht="14.25" customHeight="1">
      <c r="A873" s="5"/>
      <c r="B873" s="49" t="s">
        <v>251</v>
      </c>
      <c r="C873" s="63"/>
      <c r="D873" s="41">
        <v>150</v>
      </c>
      <c r="E873" s="41">
        <v>160</v>
      </c>
      <c r="F873" s="41">
        <v>169</v>
      </c>
      <c r="G873" s="41" t="s">
        <v>14</v>
      </c>
      <c r="H873" s="97" t="s">
        <v>480</v>
      </c>
      <c r="I873" s="41"/>
      <c r="J873" s="41"/>
      <c r="K873" s="41">
        <f t="shared" si="156"/>
        <v>0</v>
      </c>
      <c r="M873" s="19"/>
      <c r="N873" s="19"/>
      <c r="O873" s="19"/>
      <c r="P873" s="18">
        <f t="shared" si="157"/>
        <v>0</v>
      </c>
      <c r="Q873" s="18" t="str">
        <f t="shared" si="158"/>
        <v/>
      </c>
      <c r="R873" s="18">
        <f t="shared" si="159"/>
        <v>0</v>
      </c>
      <c r="S873" s="18">
        <f t="shared" si="160"/>
        <v>0</v>
      </c>
      <c r="T873" s="18">
        <f t="shared" si="161"/>
        <v>0</v>
      </c>
      <c r="U873" s="35">
        <v>60.117199999999997</v>
      </c>
      <c r="V873" s="36">
        <f t="shared" si="153"/>
        <v>57.111339999999991</v>
      </c>
      <c r="W873" s="18">
        <v>160</v>
      </c>
      <c r="X873" s="36">
        <f t="shared" si="154"/>
        <v>152</v>
      </c>
      <c r="Y873" s="18">
        <v>169</v>
      </c>
      <c r="Z873" s="18">
        <f t="shared" si="155"/>
        <v>160.54999999999998</v>
      </c>
    </row>
    <row r="874" spans="1:28" ht="14.25" customHeight="1">
      <c r="A874" s="5"/>
      <c r="B874" s="49" t="s">
        <v>252</v>
      </c>
      <c r="C874" s="63"/>
      <c r="D874" s="41">
        <v>224</v>
      </c>
      <c r="E874" s="41">
        <v>240</v>
      </c>
      <c r="F874" s="41">
        <v>253</v>
      </c>
      <c r="G874" s="41" t="s">
        <v>14</v>
      </c>
      <c r="H874" s="97" t="s">
        <v>480</v>
      </c>
      <c r="I874" s="41"/>
      <c r="J874" s="41"/>
      <c r="K874" s="41">
        <f t="shared" si="156"/>
        <v>0</v>
      </c>
      <c r="M874" s="19"/>
      <c r="N874" s="19"/>
      <c r="O874" s="19"/>
      <c r="P874" s="18">
        <f t="shared" si="157"/>
        <v>0</v>
      </c>
      <c r="Q874" s="18" t="str">
        <f t="shared" si="158"/>
        <v/>
      </c>
      <c r="R874" s="18">
        <f t="shared" si="159"/>
        <v>0</v>
      </c>
      <c r="S874" s="18">
        <f t="shared" si="160"/>
        <v>0</v>
      </c>
      <c r="T874" s="18">
        <f t="shared" si="161"/>
        <v>0</v>
      </c>
      <c r="U874" s="35">
        <v>60.116999999999997</v>
      </c>
      <c r="V874" s="36">
        <f t="shared" si="153"/>
        <v>57.111149999999995</v>
      </c>
      <c r="W874" s="18">
        <v>240</v>
      </c>
      <c r="X874" s="36">
        <f t="shared" si="154"/>
        <v>228</v>
      </c>
      <c r="Y874" s="18">
        <v>253</v>
      </c>
      <c r="Z874" s="18">
        <f t="shared" si="155"/>
        <v>240.35</v>
      </c>
    </row>
    <row r="875" spans="1:28" ht="14.25" customHeight="1">
      <c r="A875" s="5"/>
      <c r="B875" s="49" t="s">
        <v>245</v>
      </c>
      <c r="C875" s="63"/>
      <c r="D875" s="41">
        <v>93</v>
      </c>
      <c r="E875" s="41">
        <v>99</v>
      </c>
      <c r="F875" s="41">
        <v>105</v>
      </c>
      <c r="G875" s="41" t="s">
        <v>14</v>
      </c>
      <c r="H875" s="97" t="s">
        <v>480</v>
      </c>
      <c r="I875" s="41"/>
      <c r="J875" s="41"/>
      <c r="K875" s="41">
        <f t="shared" si="156"/>
        <v>0</v>
      </c>
      <c r="M875" s="19"/>
      <c r="N875" s="19"/>
      <c r="O875" s="19"/>
      <c r="P875" s="18">
        <f t="shared" si="157"/>
        <v>0</v>
      </c>
      <c r="Q875" s="18" t="str">
        <f t="shared" si="158"/>
        <v/>
      </c>
      <c r="R875" s="18">
        <f t="shared" si="159"/>
        <v>0</v>
      </c>
      <c r="S875" s="18">
        <f t="shared" si="160"/>
        <v>0</v>
      </c>
      <c r="T875" s="18">
        <f t="shared" si="161"/>
        <v>0</v>
      </c>
      <c r="U875" s="35">
        <v>60.116900000000001</v>
      </c>
      <c r="V875" s="36">
        <f t="shared" si="153"/>
        <v>57.111055</v>
      </c>
      <c r="W875" s="18">
        <v>99</v>
      </c>
      <c r="X875" s="36">
        <f t="shared" si="154"/>
        <v>94.05</v>
      </c>
      <c r="Y875" s="18">
        <v>105</v>
      </c>
      <c r="Z875" s="18">
        <f t="shared" si="155"/>
        <v>99.75</v>
      </c>
    </row>
    <row r="876" spans="1:28" ht="14.25" customHeight="1">
      <c r="A876" s="5"/>
      <c r="B876" s="49" t="s">
        <v>246</v>
      </c>
      <c r="C876" s="63"/>
      <c r="D876" s="41">
        <v>113</v>
      </c>
      <c r="E876" s="41">
        <v>121</v>
      </c>
      <c r="F876" s="41">
        <v>127</v>
      </c>
      <c r="G876" s="41" t="s">
        <v>14</v>
      </c>
      <c r="H876" s="97" t="s">
        <v>480</v>
      </c>
      <c r="I876" s="41"/>
      <c r="J876" s="41"/>
      <c r="K876" s="41">
        <f t="shared" si="156"/>
        <v>0</v>
      </c>
      <c r="M876" s="19"/>
      <c r="N876" s="19"/>
      <c r="O876" s="19"/>
      <c r="P876" s="18">
        <f t="shared" si="157"/>
        <v>0</v>
      </c>
      <c r="Q876" s="18" t="str">
        <f t="shared" si="158"/>
        <v/>
      </c>
      <c r="R876" s="18">
        <f t="shared" si="159"/>
        <v>0</v>
      </c>
      <c r="S876" s="18">
        <f t="shared" si="160"/>
        <v>0</v>
      </c>
      <c r="T876" s="18">
        <f t="shared" si="161"/>
        <v>0</v>
      </c>
      <c r="U876" s="35">
        <v>60.116799999999998</v>
      </c>
      <c r="V876" s="36">
        <f t="shared" si="153"/>
        <v>57.110959999999999</v>
      </c>
      <c r="W876" s="18">
        <v>121</v>
      </c>
      <c r="X876" s="36">
        <f t="shared" si="154"/>
        <v>114.94999999999999</v>
      </c>
      <c r="Y876" s="18">
        <v>127</v>
      </c>
      <c r="Z876" s="18">
        <f t="shared" si="155"/>
        <v>120.64999999999999</v>
      </c>
    </row>
    <row r="877" spans="1:28" ht="14.25" customHeight="1">
      <c r="A877" s="5"/>
      <c r="B877" s="49" t="s">
        <v>249</v>
      </c>
      <c r="C877" s="63"/>
      <c r="D877" s="41">
        <v>146</v>
      </c>
      <c r="E877" s="41">
        <v>156</v>
      </c>
      <c r="F877" s="41">
        <v>164</v>
      </c>
      <c r="G877" s="41" t="s">
        <v>14</v>
      </c>
      <c r="H877" s="97" t="s">
        <v>480</v>
      </c>
      <c r="I877" s="41"/>
      <c r="J877" s="41"/>
      <c r="K877" s="41">
        <f t="shared" si="156"/>
        <v>0</v>
      </c>
      <c r="M877" s="19"/>
      <c r="N877" s="19"/>
      <c r="O877" s="19"/>
      <c r="P877" s="18">
        <f t="shared" si="157"/>
        <v>0</v>
      </c>
      <c r="Q877" s="18" t="str">
        <f t="shared" si="158"/>
        <v/>
      </c>
      <c r="R877" s="18">
        <f t="shared" si="159"/>
        <v>0</v>
      </c>
      <c r="S877" s="18">
        <f t="shared" si="160"/>
        <v>0</v>
      </c>
      <c r="T877" s="18">
        <f t="shared" si="161"/>
        <v>0</v>
      </c>
      <c r="U877" s="35">
        <v>60.116700000000002</v>
      </c>
      <c r="V877" s="36">
        <f t="shared" si="153"/>
        <v>57.110864999999997</v>
      </c>
      <c r="W877" s="18">
        <v>156</v>
      </c>
      <c r="X877" s="36">
        <f t="shared" si="154"/>
        <v>148.19999999999999</v>
      </c>
      <c r="Y877" s="18">
        <v>164</v>
      </c>
      <c r="Z877" s="18">
        <f t="shared" si="155"/>
        <v>155.79999999999998</v>
      </c>
    </row>
    <row r="878" spans="1:28" ht="14.25" customHeight="1">
      <c r="A878" s="5"/>
      <c r="B878" s="49" t="s">
        <v>250</v>
      </c>
      <c r="C878" s="63"/>
      <c r="D878" s="41">
        <v>213</v>
      </c>
      <c r="E878" s="41">
        <v>228</v>
      </c>
      <c r="F878" s="41">
        <v>240</v>
      </c>
      <c r="G878" s="41" t="s">
        <v>14</v>
      </c>
      <c r="H878" s="97" t="s">
        <v>480</v>
      </c>
      <c r="I878" s="41"/>
      <c r="J878" s="41"/>
      <c r="K878" s="41">
        <f t="shared" si="156"/>
        <v>0</v>
      </c>
      <c r="M878" s="19"/>
      <c r="N878" s="19"/>
      <c r="O878" s="19"/>
      <c r="P878" s="18">
        <f t="shared" si="157"/>
        <v>0</v>
      </c>
      <c r="Q878" s="18" t="str">
        <f t="shared" si="158"/>
        <v/>
      </c>
      <c r="R878" s="18">
        <f t="shared" si="159"/>
        <v>0</v>
      </c>
      <c r="S878" s="18">
        <f t="shared" si="160"/>
        <v>0</v>
      </c>
      <c r="T878" s="18">
        <f t="shared" si="161"/>
        <v>0</v>
      </c>
      <c r="U878" s="35">
        <v>60.116599999999998</v>
      </c>
      <c r="V878" s="36">
        <f t="shared" si="153"/>
        <v>57.110769999999995</v>
      </c>
      <c r="W878" s="18">
        <v>228</v>
      </c>
      <c r="X878" s="36">
        <f t="shared" si="154"/>
        <v>216.6</v>
      </c>
      <c r="Y878" s="18">
        <v>240</v>
      </c>
      <c r="Z878" s="18">
        <f t="shared" si="155"/>
        <v>228</v>
      </c>
    </row>
    <row r="879" spans="1:28" ht="14.25" customHeight="1">
      <c r="A879" s="5"/>
      <c r="B879" s="49" t="s">
        <v>318</v>
      </c>
      <c r="C879" s="63"/>
      <c r="D879" s="41">
        <v>152</v>
      </c>
      <c r="E879" s="41">
        <v>163</v>
      </c>
      <c r="F879" s="41">
        <v>171</v>
      </c>
      <c r="G879" s="41" t="s">
        <v>14</v>
      </c>
      <c r="H879" s="97" t="s">
        <v>480</v>
      </c>
      <c r="I879" s="41"/>
      <c r="J879" s="41"/>
      <c r="K879" s="41">
        <f t="shared" si="156"/>
        <v>0</v>
      </c>
      <c r="M879" s="19"/>
      <c r="N879" s="19"/>
      <c r="O879" s="19"/>
      <c r="P879" s="18">
        <f t="shared" si="157"/>
        <v>0</v>
      </c>
      <c r="Q879" s="18" t="str">
        <f t="shared" si="158"/>
        <v/>
      </c>
      <c r="R879" s="18">
        <f t="shared" si="159"/>
        <v>0</v>
      </c>
      <c r="S879" s="18">
        <f t="shared" si="160"/>
        <v>0</v>
      </c>
      <c r="T879" s="18">
        <f t="shared" si="161"/>
        <v>0</v>
      </c>
      <c r="U879" s="35">
        <v>60.116500000000002</v>
      </c>
      <c r="V879" s="36">
        <f t="shared" si="153"/>
        <v>57.110675000000001</v>
      </c>
      <c r="W879" s="18">
        <v>163</v>
      </c>
      <c r="X879" s="36">
        <f t="shared" si="154"/>
        <v>154.85</v>
      </c>
      <c r="Y879" s="18">
        <v>171</v>
      </c>
      <c r="Z879" s="18">
        <f t="shared" si="155"/>
        <v>162.44999999999999</v>
      </c>
    </row>
    <row r="880" spans="1:28" ht="14.25" customHeight="1">
      <c r="A880" s="5"/>
      <c r="B880" s="49" t="s">
        <v>319</v>
      </c>
      <c r="C880" s="63"/>
      <c r="D880" s="41">
        <v>199</v>
      </c>
      <c r="E880" s="41">
        <v>213</v>
      </c>
      <c r="F880" s="41">
        <v>225</v>
      </c>
      <c r="G880" s="41" t="s">
        <v>14</v>
      </c>
      <c r="H880" s="97" t="s">
        <v>480</v>
      </c>
      <c r="I880" s="41"/>
      <c r="J880" s="41"/>
      <c r="K880" s="41">
        <f t="shared" si="156"/>
        <v>0</v>
      </c>
      <c r="M880" s="19"/>
      <c r="N880" s="19"/>
      <c r="O880" s="19"/>
      <c r="P880" s="18">
        <f t="shared" si="157"/>
        <v>0</v>
      </c>
      <c r="Q880" s="18" t="str">
        <f t="shared" si="158"/>
        <v/>
      </c>
      <c r="R880" s="18">
        <f t="shared" si="159"/>
        <v>0</v>
      </c>
      <c r="S880" s="18">
        <f t="shared" si="160"/>
        <v>0</v>
      </c>
      <c r="T880" s="18">
        <f t="shared" si="161"/>
        <v>0</v>
      </c>
      <c r="U880" s="35">
        <v>60.116399999999999</v>
      </c>
      <c r="V880" s="36">
        <f t="shared" si="153"/>
        <v>57.110579999999999</v>
      </c>
      <c r="W880" s="18">
        <v>213</v>
      </c>
      <c r="X880" s="36">
        <f t="shared" si="154"/>
        <v>202.35</v>
      </c>
      <c r="Y880" s="18">
        <v>225</v>
      </c>
      <c r="Z880" s="18">
        <f t="shared" si="155"/>
        <v>213.75</v>
      </c>
    </row>
    <row r="881" spans="1:26" ht="14.25" customHeight="1">
      <c r="A881" s="5"/>
      <c r="B881" s="49" t="s">
        <v>316</v>
      </c>
      <c r="C881" s="63"/>
      <c r="D881" s="41">
        <v>115</v>
      </c>
      <c r="E881" s="41">
        <v>124</v>
      </c>
      <c r="F881" s="41">
        <v>130</v>
      </c>
      <c r="G881" s="41" t="s">
        <v>14</v>
      </c>
      <c r="H881" s="97" t="s">
        <v>480</v>
      </c>
      <c r="I881" s="41"/>
      <c r="J881" s="41"/>
      <c r="K881" s="41">
        <f t="shared" si="156"/>
        <v>0</v>
      </c>
      <c r="M881" s="19"/>
      <c r="N881" s="19"/>
      <c r="O881" s="19"/>
      <c r="P881" s="18">
        <f t="shared" si="157"/>
        <v>0</v>
      </c>
      <c r="Q881" s="18" t="str">
        <f t="shared" si="158"/>
        <v/>
      </c>
      <c r="R881" s="18">
        <f t="shared" si="159"/>
        <v>0</v>
      </c>
      <c r="S881" s="18">
        <f t="shared" si="160"/>
        <v>0</v>
      </c>
      <c r="T881" s="18">
        <f t="shared" si="161"/>
        <v>0</v>
      </c>
      <c r="U881" s="35">
        <v>60.116300000000003</v>
      </c>
      <c r="V881" s="36">
        <f t="shared" si="153"/>
        <v>57.110484999999997</v>
      </c>
      <c r="W881" s="18">
        <v>124</v>
      </c>
      <c r="X881" s="36">
        <f t="shared" si="154"/>
        <v>117.8</v>
      </c>
      <c r="Y881" s="18">
        <v>130</v>
      </c>
      <c r="Z881" s="18">
        <f t="shared" si="155"/>
        <v>123.5</v>
      </c>
    </row>
    <row r="882" spans="1:26" ht="14.25" customHeight="1">
      <c r="A882" s="5"/>
      <c r="B882" s="49" t="s">
        <v>317</v>
      </c>
      <c r="C882" s="63"/>
      <c r="D882" s="41">
        <v>169</v>
      </c>
      <c r="E882" s="41">
        <v>181</v>
      </c>
      <c r="F882" s="41">
        <v>190</v>
      </c>
      <c r="G882" s="41" t="s">
        <v>14</v>
      </c>
      <c r="H882" s="97" t="s">
        <v>480</v>
      </c>
      <c r="I882" s="41"/>
      <c r="J882" s="41"/>
      <c r="K882" s="41">
        <f t="shared" si="156"/>
        <v>0</v>
      </c>
      <c r="M882" s="19"/>
      <c r="N882" s="19"/>
      <c r="O882" s="19"/>
      <c r="P882" s="18">
        <f t="shared" si="157"/>
        <v>0</v>
      </c>
      <c r="Q882" s="18" t="str">
        <f t="shared" si="158"/>
        <v/>
      </c>
      <c r="R882" s="18">
        <f t="shared" si="159"/>
        <v>0</v>
      </c>
      <c r="S882" s="18">
        <f t="shared" si="160"/>
        <v>0</v>
      </c>
      <c r="T882" s="18">
        <f t="shared" si="161"/>
        <v>0</v>
      </c>
      <c r="U882" s="35">
        <v>60.116199999999999</v>
      </c>
      <c r="V882" s="36">
        <f t="shared" si="153"/>
        <v>57.110389999999995</v>
      </c>
      <c r="W882" s="18">
        <v>181</v>
      </c>
      <c r="X882" s="36">
        <f t="shared" si="154"/>
        <v>171.95</v>
      </c>
      <c r="Y882" s="18">
        <v>190</v>
      </c>
      <c r="Z882" s="18">
        <f t="shared" si="155"/>
        <v>180.5</v>
      </c>
    </row>
    <row r="883" spans="1:26" ht="14.25" customHeight="1">
      <c r="A883" s="5"/>
      <c r="B883" s="49" t="s">
        <v>315</v>
      </c>
      <c r="C883" s="63"/>
      <c r="D883" s="41">
        <v>83</v>
      </c>
      <c r="E883" s="41">
        <v>88</v>
      </c>
      <c r="F883" s="41">
        <v>93</v>
      </c>
      <c r="G883" s="41" t="s">
        <v>14</v>
      </c>
      <c r="H883" s="97" t="s">
        <v>480</v>
      </c>
      <c r="I883" s="41"/>
      <c r="J883" s="41"/>
      <c r="K883" s="41">
        <f t="shared" si="156"/>
        <v>0</v>
      </c>
      <c r="M883" s="19"/>
      <c r="N883" s="19"/>
      <c r="O883" s="19"/>
      <c r="P883" s="18">
        <f t="shared" si="157"/>
        <v>0</v>
      </c>
      <c r="Q883" s="18" t="str">
        <f t="shared" si="158"/>
        <v/>
      </c>
      <c r="R883" s="18">
        <f t="shared" si="159"/>
        <v>0</v>
      </c>
      <c r="S883" s="18">
        <f t="shared" si="160"/>
        <v>0</v>
      </c>
      <c r="T883" s="18">
        <f t="shared" si="161"/>
        <v>0</v>
      </c>
      <c r="U883" s="35">
        <v>60.116100000000003</v>
      </c>
      <c r="V883" s="36">
        <f t="shared" si="153"/>
        <v>57.110295000000001</v>
      </c>
      <c r="W883" s="18">
        <v>88</v>
      </c>
      <c r="X883" s="36">
        <f t="shared" si="154"/>
        <v>83.6</v>
      </c>
      <c r="Y883" s="18">
        <v>93</v>
      </c>
      <c r="Z883" s="18">
        <f t="shared" si="155"/>
        <v>88.35</v>
      </c>
    </row>
    <row r="884" spans="1:26" ht="14.25" customHeight="1">
      <c r="A884" s="5"/>
      <c r="B884" s="49" t="s">
        <v>247</v>
      </c>
      <c r="C884" s="63"/>
      <c r="D884" s="41">
        <v>241</v>
      </c>
      <c r="E884" s="41">
        <v>257</v>
      </c>
      <c r="F884" s="41">
        <v>271</v>
      </c>
      <c r="G884" s="41" t="s">
        <v>14</v>
      </c>
      <c r="H884" s="97" t="s">
        <v>480</v>
      </c>
      <c r="I884" s="41"/>
      <c r="J884" s="41"/>
      <c r="K884" s="41">
        <f t="shared" si="156"/>
        <v>0</v>
      </c>
      <c r="M884" s="19"/>
      <c r="N884" s="19"/>
      <c r="O884" s="19"/>
      <c r="P884" s="18">
        <f t="shared" si="157"/>
        <v>0</v>
      </c>
      <c r="Q884" s="18" t="str">
        <f t="shared" si="158"/>
        <v/>
      </c>
      <c r="R884" s="18">
        <f t="shared" si="159"/>
        <v>0</v>
      </c>
      <c r="S884" s="18">
        <f t="shared" si="160"/>
        <v>0</v>
      </c>
      <c r="T884" s="18">
        <f t="shared" si="161"/>
        <v>0</v>
      </c>
      <c r="U884" s="35">
        <v>60.116</v>
      </c>
      <c r="V884" s="36">
        <f t="shared" si="153"/>
        <v>57.110199999999999</v>
      </c>
      <c r="W884" s="18">
        <v>257</v>
      </c>
      <c r="X884" s="36">
        <f t="shared" si="154"/>
        <v>244.14999999999998</v>
      </c>
      <c r="Y884" s="18">
        <v>271</v>
      </c>
      <c r="Z884" s="18">
        <f t="shared" si="155"/>
        <v>257.45</v>
      </c>
    </row>
    <row r="885" spans="1:26" ht="14.25" customHeight="1">
      <c r="A885" s="5"/>
      <c r="B885" s="49" t="s">
        <v>248</v>
      </c>
      <c r="C885" s="63"/>
      <c r="D885" s="41">
        <v>317</v>
      </c>
      <c r="E885" s="41">
        <v>340</v>
      </c>
      <c r="F885" s="41">
        <v>358</v>
      </c>
      <c r="G885" s="41" t="s">
        <v>14</v>
      </c>
      <c r="H885" s="97" t="s">
        <v>480</v>
      </c>
      <c r="I885" s="41"/>
      <c r="J885" s="41"/>
      <c r="K885" s="41">
        <f t="shared" si="156"/>
        <v>0</v>
      </c>
      <c r="M885" s="19"/>
      <c r="N885" s="19"/>
      <c r="O885" s="19"/>
      <c r="P885" s="18">
        <f t="shared" si="157"/>
        <v>0</v>
      </c>
      <c r="Q885" s="18" t="str">
        <f t="shared" si="158"/>
        <v/>
      </c>
      <c r="R885" s="18">
        <f t="shared" si="159"/>
        <v>0</v>
      </c>
      <c r="S885" s="18">
        <f t="shared" si="160"/>
        <v>0</v>
      </c>
      <c r="T885" s="18">
        <f t="shared" si="161"/>
        <v>0</v>
      </c>
      <c r="U885" s="35">
        <v>60.115200000000002</v>
      </c>
      <c r="V885" s="36">
        <f t="shared" si="153"/>
        <v>57.109439999999999</v>
      </c>
      <c r="W885" s="18">
        <v>340</v>
      </c>
      <c r="X885" s="36">
        <f t="shared" si="154"/>
        <v>323</v>
      </c>
      <c r="Y885" s="18">
        <v>358</v>
      </c>
      <c r="Z885" s="18">
        <f t="shared" si="155"/>
        <v>340.09999999999997</v>
      </c>
    </row>
    <row r="886" spans="1:26" ht="14.25" customHeight="1">
      <c r="A886" s="5"/>
      <c r="B886" s="49" t="s">
        <v>243</v>
      </c>
      <c r="C886" s="63"/>
      <c r="D886" s="41">
        <v>194</v>
      </c>
      <c r="E886" s="41">
        <v>208</v>
      </c>
      <c r="F886" s="41">
        <v>208</v>
      </c>
      <c r="G886" s="41" t="s">
        <v>14</v>
      </c>
      <c r="H886" s="97" t="s">
        <v>480</v>
      </c>
      <c r="I886" s="41"/>
      <c r="J886" s="41"/>
      <c r="K886" s="41">
        <f t="shared" si="156"/>
        <v>0</v>
      </c>
      <c r="M886" s="19"/>
      <c r="N886" s="19"/>
      <c r="O886" s="19"/>
      <c r="P886" s="18">
        <f t="shared" si="157"/>
        <v>0</v>
      </c>
      <c r="Q886" s="18" t="str">
        <f t="shared" si="158"/>
        <v/>
      </c>
      <c r="R886" s="18">
        <f t="shared" si="159"/>
        <v>0</v>
      </c>
      <c r="S886" s="18">
        <f t="shared" si="160"/>
        <v>0</v>
      </c>
      <c r="T886" s="18">
        <f t="shared" si="161"/>
        <v>0</v>
      </c>
      <c r="U886" s="35">
        <v>60.115000000000002</v>
      </c>
      <c r="V886" s="36">
        <f t="shared" si="153"/>
        <v>57.109249999999996</v>
      </c>
      <c r="W886" s="18">
        <v>208</v>
      </c>
      <c r="X886" s="36">
        <f t="shared" si="154"/>
        <v>197.6</v>
      </c>
      <c r="Y886" s="18">
        <v>208</v>
      </c>
      <c r="Z886" s="18">
        <f t="shared" si="155"/>
        <v>197.6</v>
      </c>
    </row>
    <row r="887" spans="1:26" ht="14.25" customHeight="1">
      <c r="A887" s="5"/>
      <c r="B887" s="49" t="s">
        <v>244</v>
      </c>
      <c r="C887" s="63"/>
      <c r="D887" s="41">
        <v>254</v>
      </c>
      <c r="E887" s="41">
        <v>272</v>
      </c>
      <c r="F887" s="41">
        <v>272</v>
      </c>
      <c r="G887" s="41" t="s">
        <v>14</v>
      </c>
      <c r="H887" s="97" t="s">
        <v>480</v>
      </c>
      <c r="I887" s="41"/>
      <c r="J887" s="41"/>
      <c r="K887" s="41">
        <f t="shared" si="156"/>
        <v>0</v>
      </c>
      <c r="M887" s="19"/>
      <c r="N887" s="19"/>
      <c r="O887" s="19"/>
      <c r="P887" s="18">
        <f t="shared" si="157"/>
        <v>0</v>
      </c>
      <c r="Q887" s="18" t="str">
        <f t="shared" si="158"/>
        <v/>
      </c>
      <c r="R887" s="18">
        <f t="shared" si="159"/>
        <v>0</v>
      </c>
      <c r="S887" s="18">
        <f t="shared" si="160"/>
        <v>0</v>
      </c>
      <c r="T887" s="18">
        <f t="shared" si="161"/>
        <v>0</v>
      </c>
      <c r="U887" s="35">
        <v>60.114800000000002</v>
      </c>
      <c r="V887" s="36">
        <f t="shared" si="153"/>
        <v>57.109059999999999</v>
      </c>
      <c r="W887" s="18">
        <v>272</v>
      </c>
      <c r="X887" s="36">
        <f t="shared" si="154"/>
        <v>258.39999999999998</v>
      </c>
      <c r="Y887" s="18">
        <v>272</v>
      </c>
      <c r="Z887" s="18">
        <f t="shared" si="155"/>
        <v>258.39999999999998</v>
      </c>
    </row>
    <row r="888" spans="1:26" ht="14.25" customHeight="1">
      <c r="A888" s="5"/>
      <c r="B888" s="49" t="s">
        <v>747</v>
      </c>
      <c r="C888" s="54" t="s">
        <v>749</v>
      </c>
      <c r="D888" s="41">
        <v>279</v>
      </c>
      <c r="E888" s="41">
        <v>299</v>
      </c>
      <c r="F888" s="41">
        <v>315</v>
      </c>
      <c r="G888" s="41" t="s">
        <v>14</v>
      </c>
      <c r="H888" s="97" t="s">
        <v>462</v>
      </c>
      <c r="I888" s="41"/>
      <c r="J888" s="41"/>
      <c r="K888" s="41">
        <f t="shared" si="156"/>
        <v>0</v>
      </c>
      <c r="M888" s="19"/>
      <c r="N888" s="19"/>
      <c r="O888" s="19"/>
      <c r="P888" s="18">
        <f t="shared" si="157"/>
        <v>0</v>
      </c>
      <c r="Q888" s="18" t="str">
        <f t="shared" si="158"/>
        <v/>
      </c>
      <c r="R888" s="18">
        <f t="shared" si="159"/>
        <v>0</v>
      </c>
      <c r="S888" s="18">
        <f t="shared" si="160"/>
        <v>0</v>
      </c>
      <c r="T888" s="18">
        <f t="shared" si="161"/>
        <v>0</v>
      </c>
      <c r="U888" s="35">
        <v>60.117100000000001</v>
      </c>
      <c r="V888" s="36">
        <f t="shared" si="153"/>
        <v>57.111244999999997</v>
      </c>
      <c r="W888" s="18">
        <v>299</v>
      </c>
      <c r="X888" s="36">
        <f t="shared" si="154"/>
        <v>284.05</v>
      </c>
      <c r="Y888" s="18">
        <v>315</v>
      </c>
      <c r="Z888" s="18">
        <f t="shared" si="155"/>
        <v>299.25</v>
      </c>
    </row>
    <row r="889" spans="1:26" ht="14.25" customHeight="1">
      <c r="A889" s="5"/>
      <c r="B889" s="49" t="s">
        <v>577</v>
      </c>
      <c r="C889" s="63"/>
      <c r="D889" s="41">
        <v>207</v>
      </c>
      <c r="E889" s="41">
        <v>229</v>
      </c>
      <c r="F889" s="41">
        <v>243</v>
      </c>
      <c r="G889" s="41" t="s">
        <v>14</v>
      </c>
      <c r="H889" s="97" t="s">
        <v>575</v>
      </c>
      <c r="I889" s="41"/>
      <c r="J889" s="41"/>
      <c r="K889" s="41">
        <f t="shared" si="156"/>
        <v>0</v>
      </c>
      <c r="M889" s="19"/>
      <c r="N889" s="19"/>
      <c r="O889" s="19"/>
      <c r="P889" s="18">
        <f t="shared" si="157"/>
        <v>0</v>
      </c>
      <c r="Q889" s="18" t="str">
        <f t="shared" si="158"/>
        <v/>
      </c>
      <c r="R889" s="18">
        <f t="shared" si="159"/>
        <v>0</v>
      </c>
      <c r="S889" s="18">
        <f t="shared" si="160"/>
        <v>0</v>
      </c>
      <c r="T889" s="18">
        <f t="shared" si="161"/>
        <v>0</v>
      </c>
      <c r="U889" s="35">
        <v>60.117400000000004</v>
      </c>
      <c r="V889" s="36">
        <f t="shared" si="153"/>
        <v>57.111530000000002</v>
      </c>
      <c r="W889" s="18">
        <v>229</v>
      </c>
      <c r="X889" s="36">
        <f t="shared" si="154"/>
        <v>217.54999999999998</v>
      </c>
      <c r="Y889" s="18">
        <v>243</v>
      </c>
      <c r="Z889" s="18">
        <f t="shared" si="155"/>
        <v>230.85</v>
      </c>
    </row>
    <row r="890" spans="1:26" ht="14.25" customHeight="1">
      <c r="A890" s="5"/>
      <c r="B890" s="49" t="s">
        <v>576</v>
      </c>
      <c r="C890" s="63"/>
      <c r="D890" s="41">
        <v>151</v>
      </c>
      <c r="E890" s="41">
        <v>168</v>
      </c>
      <c r="F890" s="41">
        <v>178</v>
      </c>
      <c r="G890" s="41" t="s">
        <v>14</v>
      </c>
      <c r="H890" s="97" t="s">
        <v>575</v>
      </c>
      <c r="I890" s="41"/>
      <c r="J890" s="41"/>
      <c r="K890" s="41">
        <f t="shared" si="156"/>
        <v>0</v>
      </c>
      <c r="M890" s="19"/>
      <c r="N890" s="19"/>
      <c r="O890" s="19"/>
      <c r="P890" s="18">
        <f t="shared" si="157"/>
        <v>0</v>
      </c>
      <c r="Q890" s="18" t="str">
        <f t="shared" si="158"/>
        <v/>
      </c>
      <c r="R890" s="18">
        <f t="shared" si="159"/>
        <v>0</v>
      </c>
      <c r="S890" s="18">
        <f t="shared" si="160"/>
        <v>0</v>
      </c>
      <c r="T890" s="18">
        <f t="shared" si="161"/>
        <v>0</v>
      </c>
      <c r="U890" s="35">
        <v>60.118000000000002</v>
      </c>
      <c r="V890" s="36">
        <f t="shared" si="153"/>
        <v>57.112099999999998</v>
      </c>
      <c r="W890" s="18">
        <v>168</v>
      </c>
      <c r="X890" s="36">
        <f t="shared" si="154"/>
        <v>159.6</v>
      </c>
      <c r="Y890" s="18">
        <v>178</v>
      </c>
      <c r="Z890" s="18">
        <f t="shared" si="155"/>
        <v>169.1</v>
      </c>
    </row>
    <row r="891" spans="1:26" ht="14.25" customHeight="1">
      <c r="A891" s="5"/>
      <c r="B891" s="49" t="s">
        <v>1224</v>
      </c>
      <c r="C891" s="63"/>
      <c r="D891" s="41">
        <v>477</v>
      </c>
      <c r="E891" s="41">
        <v>529</v>
      </c>
      <c r="F891" s="41">
        <v>562</v>
      </c>
      <c r="G891" s="41" t="s">
        <v>14</v>
      </c>
      <c r="H891" s="97" t="s">
        <v>575</v>
      </c>
      <c r="I891" s="41"/>
      <c r="J891" s="41"/>
      <c r="K891" s="41">
        <f t="shared" si="156"/>
        <v>0</v>
      </c>
      <c r="M891" s="19"/>
      <c r="N891" s="19"/>
      <c r="O891" s="19"/>
      <c r="P891" s="18">
        <f t="shared" si="157"/>
        <v>0</v>
      </c>
      <c r="Q891" s="18" t="str">
        <f t="shared" si="158"/>
        <v/>
      </c>
      <c r="R891" s="18">
        <f t="shared" si="159"/>
        <v>0</v>
      </c>
      <c r="S891" s="18">
        <f t="shared" si="160"/>
        <v>0</v>
      </c>
      <c r="T891" s="18">
        <f t="shared" si="161"/>
        <v>0</v>
      </c>
      <c r="U891" s="35">
        <v>60.1175</v>
      </c>
      <c r="V891" s="36">
        <f t="shared" si="153"/>
        <v>57.111624999999997</v>
      </c>
      <c r="W891" s="18">
        <v>529</v>
      </c>
      <c r="X891" s="36">
        <f t="shared" si="154"/>
        <v>502.54999999999995</v>
      </c>
      <c r="Y891" s="18">
        <v>562</v>
      </c>
      <c r="Z891" s="18">
        <f t="shared" si="155"/>
        <v>533.9</v>
      </c>
    </row>
    <row r="892" spans="1:26" ht="14.25" customHeight="1">
      <c r="A892" s="5"/>
      <c r="B892" s="49" t="s">
        <v>574</v>
      </c>
      <c r="C892" s="63"/>
      <c r="D892" s="41">
        <v>176</v>
      </c>
      <c r="E892" s="41">
        <v>195</v>
      </c>
      <c r="F892" s="41">
        <v>207</v>
      </c>
      <c r="G892" s="41" t="s">
        <v>14</v>
      </c>
      <c r="H892" s="97" t="s">
        <v>575</v>
      </c>
      <c r="I892" s="41"/>
      <c r="J892" s="41"/>
      <c r="K892" s="41">
        <f t="shared" si="156"/>
        <v>0</v>
      </c>
      <c r="M892" s="19"/>
      <c r="N892" s="19"/>
      <c r="O892" s="19"/>
      <c r="P892" s="18">
        <f t="shared" si="157"/>
        <v>0</v>
      </c>
      <c r="Q892" s="18" t="str">
        <f t="shared" si="158"/>
        <v/>
      </c>
      <c r="R892" s="18">
        <f t="shared" si="159"/>
        <v>0</v>
      </c>
      <c r="S892" s="18">
        <f t="shared" si="160"/>
        <v>0</v>
      </c>
      <c r="T892" s="18">
        <f t="shared" si="161"/>
        <v>0</v>
      </c>
      <c r="U892" s="35">
        <v>60.117600000000003</v>
      </c>
      <c r="V892" s="36">
        <f t="shared" si="153"/>
        <v>57.111719999999998</v>
      </c>
      <c r="W892" s="18">
        <v>195</v>
      </c>
      <c r="X892" s="36">
        <f t="shared" si="154"/>
        <v>185.25</v>
      </c>
      <c r="Y892" s="18">
        <v>207</v>
      </c>
      <c r="Z892" s="18">
        <f t="shared" si="155"/>
        <v>196.64999999999998</v>
      </c>
    </row>
    <row r="893" spans="1:26" ht="14.25" customHeight="1">
      <c r="A893" s="5"/>
      <c r="B893" s="49" t="s">
        <v>322</v>
      </c>
      <c r="C893" s="63"/>
      <c r="D893" s="41">
        <v>134</v>
      </c>
      <c r="E893" s="41">
        <v>143</v>
      </c>
      <c r="F893" s="41">
        <v>151</v>
      </c>
      <c r="G893" s="41" t="s">
        <v>14</v>
      </c>
      <c r="H893" s="97" t="s">
        <v>480</v>
      </c>
      <c r="I893" s="41"/>
      <c r="J893" s="41"/>
      <c r="K893" s="41">
        <f t="shared" si="156"/>
        <v>0</v>
      </c>
      <c r="M893" s="19"/>
      <c r="N893" s="19"/>
      <c r="O893" s="19"/>
      <c r="P893" s="18">
        <f t="shared" si="157"/>
        <v>0</v>
      </c>
      <c r="Q893" s="18" t="str">
        <f t="shared" si="158"/>
        <v/>
      </c>
      <c r="R893" s="18">
        <f t="shared" si="159"/>
        <v>0</v>
      </c>
      <c r="S893" s="18">
        <f t="shared" si="160"/>
        <v>0</v>
      </c>
      <c r="T893" s="18">
        <f t="shared" si="161"/>
        <v>0</v>
      </c>
      <c r="U893" s="35">
        <v>60.114699999999999</v>
      </c>
      <c r="V893" s="36">
        <f t="shared" si="153"/>
        <v>57.108964999999998</v>
      </c>
      <c r="W893" s="18">
        <v>143</v>
      </c>
      <c r="X893" s="36">
        <f t="shared" si="154"/>
        <v>135.85</v>
      </c>
      <c r="Y893" s="18">
        <v>151</v>
      </c>
      <c r="Z893" s="18">
        <f t="shared" si="155"/>
        <v>143.44999999999999</v>
      </c>
    </row>
    <row r="894" spans="1:26" ht="14.25" customHeight="1">
      <c r="A894" s="5"/>
      <c r="B894" s="49" t="s">
        <v>323</v>
      </c>
      <c r="C894" s="63"/>
      <c r="D894" s="41">
        <v>172</v>
      </c>
      <c r="E894" s="41">
        <v>184</v>
      </c>
      <c r="F894" s="41">
        <v>184</v>
      </c>
      <c r="G894" s="41" t="s">
        <v>14</v>
      </c>
      <c r="H894" s="97" t="s">
        <v>480</v>
      </c>
      <c r="I894" s="41"/>
      <c r="J894" s="41"/>
      <c r="K894" s="41">
        <f t="shared" si="156"/>
        <v>0</v>
      </c>
      <c r="M894" s="19"/>
      <c r="N894" s="19"/>
      <c r="O894" s="19"/>
      <c r="P894" s="18">
        <f t="shared" si="157"/>
        <v>0</v>
      </c>
      <c r="Q894" s="18" t="str">
        <f t="shared" si="158"/>
        <v/>
      </c>
      <c r="R894" s="18">
        <f t="shared" si="159"/>
        <v>0</v>
      </c>
      <c r="S894" s="18">
        <f t="shared" si="160"/>
        <v>0</v>
      </c>
      <c r="T894" s="18">
        <f t="shared" si="161"/>
        <v>0</v>
      </c>
      <c r="U894" s="35">
        <v>60.114600000000003</v>
      </c>
      <c r="V894" s="36">
        <f t="shared" si="153"/>
        <v>57.108870000000003</v>
      </c>
      <c r="W894" s="18">
        <v>184</v>
      </c>
      <c r="X894" s="36">
        <f t="shared" si="154"/>
        <v>174.79999999999998</v>
      </c>
      <c r="Y894" s="18">
        <v>184</v>
      </c>
      <c r="Z894" s="18">
        <f t="shared" si="155"/>
        <v>174.79999999999998</v>
      </c>
    </row>
    <row r="895" spans="1:26" ht="14.25" customHeight="1">
      <c r="A895" s="5"/>
      <c r="B895" s="49" t="s">
        <v>254</v>
      </c>
      <c r="C895" s="63"/>
      <c r="D895" s="41">
        <v>451</v>
      </c>
      <c r="E895" s="41">
        <v>481</v>
      </c>
      <c r="F895" s="41">
        <v>511</v>
      </c>
      <c r="G895" s="41" t="s">
        <v>14</v>
      </c>
      <c r="H895" s="97" t="s">
        <v>480</v>
      </c>
      <c r="I895" s="41"/>
      <c r="J895" s="41"/>
      <c r="K895" s="41">
        <f t="shared" si="156"/>
        <v>0</v>
      </c>
      <c r="M895" s="19"/>
      <c r="N895" s="19"/>
      <c r="O895" s="19"/>
      <c r="P895" s="18">
        <f t="shared" si="157"/>
        <v>0</v>
      </c>
      <c r="Q895" s="18" t="str">
        <f t="shared" si="158"/>
        <v/>
      </c>
      <c r="R895" s="18">
        <f t="shared" si="159"/>
        <v>0</v>
      </c>
      <c r="S895" s="18">
        <f t="shared" si="160"/>
        <v>0</v>
      </c>
      <c r="T895" s="18">
        <f t="shared" si="161"/>
        <v>0</v>
      </c>
      <c r="U895" s="35">
        <v>60.1145</v>
      </c>
      <c r="V895" s="36">
        <f t="shared" si="153"/>
        <v>57.108774999999994</v>
      </c>
      <c r="W895" s="18">
        <v>481</v>
      </c>
      <c r="X895" s="36">
        <f t="shared" si="154"/>
        <v>456.95</v>
      </c>
      <c r="Y895" s="18">
        <v>511</v>
      </c>
      <c r="Z895" s="18">
        <f t="shared" si="155"/>
        <v>485.45</v>
      </c>
    </row>
    <row r="896" spans="1:26" ht="14.25" customHeight="1">
      <c r="A896" s="5"/>
      <c r="B896" s="49" t="s">
        <v>325</v>
      </c>
      <c r="C896" s="63"/>
      <c r="D896" s="41">
        <v>583</v>
      </c>
      <c r="E896" s="41">
        <v>623</v>
      </c>
      <c r="F896" s="41">
        <v>656</v>
      </c>
      <c r="G896" s="41" t="s">
        <v>14</v>
      </c>
      <c r="H896" s="97" t="s">
        <v>480</v>
      </c>
      <c r="I896" s="41"/>
      <c r="J896" s="41"/>
      <c r="K896" s="41">
        <f t="shared" si="156"/>
        <v>0</v>
      </c>
      <c r="M896" s="19"/>
      <c r="N896" s="19"/>
      <c r="O896" s="19"/>
      <c r="P896" s="18">
        <f t="shared" si="157"/>
        <v>0</v>
      </c>
      <c r="Q896" s="18" t="str">
        <f t="shared" si="158"/>
        <v/>
      </c>
      <c r="R896" s="18">
        <f t="shared" si="159"/>
        <v>0</v>
      </c>
      <c r="S896" s="18">
        <f t="shared" si="160"/>
        <v>0</v>
      </c>
      <c r="T896" s="18">
        <f t="shared" si="161"/>
        <v>0</v>
      </c>
      <c r="U896" s="35">
        <v>60.113799999999998</v>
      </c>
      <c r="V896" s="36">
        <f t="shared" si="153"/>
        <v>57.108109999999996</v>
      </c>
      <c r="W896" s="18">
        <v>623</v>
      </c>
      <c r="X896" s="36">
        <f t="shared" si="154"/>
        <v>591.85</v>
      </c>
      <c r="Y896" s="18">
        <v>656</v>
      </c>
      <c r="Z896" s="18">
        <f t="shared" si="155"/>
        <v>623.19999999999993</v>
      </c>
    </row>
    <row r="897" spans="1:26" ht="14.25" customHeight="1">
      <c r="A897" s="5"/>
      <c r="B897" s="49" t="s">
        <v>324</v>
      </c>
      <c r="C897" s="63"/>
      <c r="D897" s="41">
        <v>593</v>
      </c>
      <c r="E897" s="41">
        <v>634</v>
      </c>
      <c r="F897" s="41">
        <v>669</v>
      </c>
      <c r="G897" s="41" t="s">
        <v>14</v>
      </c>
      <c r="H897" s="97" t="s">
        <v>480</v>
      </c>
      <c r="I897" s="41"/>
      <c r="J897" s="41"/>
      <c r="K897" s="41">
        <f t="shared" si="156"/>
        <v>0</v>
      </c>
      <c r="M897" s="19"/>
      <c r="N897" s="19"/>
      <c r="O897" s="19"/>
      <c r="P897" s="18">
        <f t="shared" si="157"/>
        <v>0</v>
      </c>
      <c r="Q897" s="18" t="str">
        <f t="shared" si="158"/>
        <v/>
      </c>
      <c r="R897" s="18">
        <f t="shared" si="159"/>
        <v>0</v>
      </c>
      <c r="S897" s="18">
        <f t="shared" si="160"/>
        <v>0</v>
      </c>
      <c r="T897" s="18">
        <f t="shared" si="161"/>
        <v>0</v>
      </c>
      <c r="U897" s="35">
        <v>60.113700000000001</v>
      </c>
      <c r="V897" s="36">
        <f t="shared" si="153"/>
        <v>57.108015000000002</v>
      </c>
      <c r="W897" s="18">
        <v>634</v>
      </c>
      <c r="X897" s="36">
        <f t="shared" si="154"/>
        <v>602.29999999999995</v>
      </c>
      <c r="Y897" s="18">
        <v>669</v>
      </c>
      <c r="Z897" s="18">
        <f t="shared" si="155"/>
        <v>635.54999999999995</v>
      </c>
    </row>
    <row r="898" spans="1:26" ht="14.25" customHeight="1">
      <c r="A898" s="5"/>
      <c r="B898" s="49" t="s">
        <v>326</v>
      </c>
      <c r="C898" s="63"/>
      <c r="D898" s="41">
        <v>658</v>
      </c>
      <c r="E898" s="41">
        <v>704</v>
      </c>
      <c r="F898" s="41">
        <v>741</v>
      </c>
      <c r="G898" s="41" t="s">
        <v>20</v>
      </c>
      <c r="H898" s="97" t="s">
        <v>480</v>
      </c>
      <c r="I898" s="41"/>
      <c r="J898" s="41"/>
      <c r="K898" s="41">
        <f t="shared" si="156"/>
        <v>0</v>
      </c>
      <c r="M898" s="19"/>
      <c r="N898" s="19"/>
      <c r="O898" s="19"/>
      <c r="P898" s="18">
        <f t="shared" si="157"/>
        <v>0</v>
      </c>
      <c r="Q898" s="18" t="str">
        <f t="shared" si="158"/>
        <v/>
      </c>
      <c r="R898" s="18">
        <f t="shared" si="159"/>
        <v>0</v>
      </c>
      <c r="S898" s="18">
        <f t="shared" si="160"/>
        <v>0</v>
      </c>
      <c r="T898" s="18">
        <f t="shared" si="161"/>
        <v>0</v>
      </c>
      <c r="U898" s="35">
        <v>60.113500000000002</v>
      </c>
      <c r="V898" s="36">
        <f t="shared" si="153"/>
        <v>57.107824999999998</v>
      </c>
      <c r="W898" s="18">
        <v>704</v>
      </c>
      <c r="X898" s="36">
        <f t="shared" si="154"/>
        <v>668.8</v>
      </c>
      <c r="Y898" s="18">
        <v>741</v>
      </c>
      <c r="Z898" s="18">
        <f t="shared" si="155"/>
        <v>703.94999999999993</v>
      </c>
    </row>
    <row r="899" spans="1:26" ht="14.25" customHeight="1">
      <c r="A899" s="5"/>
      <c r="B899" s="49" t="s">
        <v>348</v>
      </c>
      <c r="C899" s="63"/>
      <c r="D899" s="41">
        <v>243</v>
      </c>
      <c r="E899" s="41">
        <v>260</v>
      </c>
      <c r="F899" s="41">
        <v>247</v>
      </c>
      <c r="G899" s="41" t="s">
        <v>14</v>
      </c>
      <c r="H899" s="97" t="s">
        <v>480</v>
      </c>
      <c r="I899" s="41"/>
      <c r="J899" s="41"/>
      <c r="K899" s="41">
        <f t="shared" si="156"/>
        <v>0</v>
      </c>
      <c r="M899" s="19"/>
      <c r="N899" s="19"/>
      <c r="O899" s="19"/>
      <c r="P899" s="18">
        <f t="shared" si="157"/>
        <v>0</v>
      </c>
      <c r="Q899" s="18" t="str">
        <f t="shared" si="158"/>
        <v/>
      </c>
      <c r="R899" s="18">
        <f t="shared" si="159"/>
        <v>0</v>
      </c>
      <c r="S899" s="18">
        <f t="shared" si="160"/>
        <v>0</v>
      </c>
      <c r="T899" s="18">
        <f t="shared" si="161"/>
        <v>0</v>
      </c>
      <c r="U899" s="35">
        <v>60.113199999999999</v>
      </c>
      <c r="V899" s="36">
        <f t="shared" si="153"/>
        <v>57.107539999999993</v>
      </c>
      <c r="W899" s="18">
        <v>260</v>
      </c>
      <c r="X899" s="36">
        <f t="shared" si="154"/>
        <v>247</v>
      </c>
      <c r="Y899" s="18">
        <v>260</v>
      </c>
      <c r="Z899" s="18">
        <f t="shared" si="155"/>
        <v>247</v>
      </c>
    </row>
    <row r="900" spans="1:26" ht="14.25" customHeight="1">
      <c r="A900" s="5"/>
      <c r="B900" s="49" t="s">
        <v>347</v>
      </c>
      <c r="C900" s="63"/>
      <c r="D900" s="41">
        <v>374</v>
      </c>
      <c r="E900" s="41">
        <v>400</v>
      </c>
      <c r="F900" s="41">
        <v>400</v>
      </c>
      <c r="G900" s="41" t="s">
        <v>14</v>
      </c>
      <c r="H900" s="97" t="s">
        <v>480</v>
      </c>
      <c r="I900" s="41"/>
      <c r="J900" s="41"/>
      <c r="K900" s="41">
        <f t="shared" si="156"/>
        <v>0</v>
      </c>
      <c r="M900" s="19"/>
      <c r="N900" s="19"/>
      <c r="O900" s="19"/>
      <c r="P900" s="18">
        <f t="shared" si="157"/>
        <v>0</v>
      </c>
      <c r="Q900" s="18" t="str">
        <f t="shared" si="158"/>
        <v/>
      </c>
      <c r="R900" s="18">
        <f t="shared" si="159"/>
        <v>0</v>
      </c>
      <c r="S900" s="18">
        <f t="shared" si="160"/>
        <v>0</v>
      </c>
      <c r="T900" s="18">
        <f t="shared" si="161"/>
        <v>0</v>
      </c>
      <c r="U900" s="35">
        <v>60.113100000000003</v>
      </c>
      <c r="V900" s="36">
        <f t="shared" si="153"/>
        <v>57.107444999999998</v>
      </c>
      <c r="W900" s="18">
        <v>400</v>
      </c>
      <c r="X900" s="36">
        <f t="shared" si="154"/>
        <v>380</v>
      </c>
      <c r="Y900" s="18">
        <v>400</v>
      </c>
      <c r="Z900" s="18">
        <f t="shared" si="155"/>
        <v>380</v>
      </c>
    </row>
    <row r="901" spans="1:26" ht="14.25" customHeight="1">
      <c r="A901" s="5"/>
      <c r="B901" s="49" t="s">
        <v>591</v>
      </c>
      <c r="C901" s="63"/>
      <c r="D901" s="41">
        <v>138</v>
      </c>
      <c r="E901" s="41">
        <v>153</v>
      </c>
      <c r="F901" s="41">
        <v>163</v>
      </c>
      <c r="G901" s="41" t="s">
        <v>14</v>
      </c>
      <c r="H901" s="97" t="s">
        <v>575</v>
      </c>
      <c r="I901" s="41"/>
      <c r="J901" s="41"/>
      <c r="K901" s="41">
        <f t="shared" si="156"/>
        <v>0</v>
      </c>
      <c r="M901" s="19"/>
      <c r="N901" s="19"/>
      <c r="O901" s="19"/>
      <c r="P901" s="18">
        <f t="shared" si="157"/>
        <v>0</v>
      </c>
      <c r="Q901" s="18" t="str">
        <f t="shared" si="158"/>
        <v/>
      </c>
      <c r="R901" s="18">
        <f t="shared" si="159"/>
        <v>0</v>
      </c>
      <c r="S901" s="18">
        <f t="shared" si="160"/>
        <v>0</v>
      </c>
      <c r="T901" s="18">
        <f t="shared" si="161"/>
        <v>0</v>
      </c>
      <c r="U901" s="35">
        <v>60.1173</v>
      </c>
      <c r="V901" s="36">
        <f t="shared" si="153"/>
        <v>57.111435</v>
      </c>
      <c r="W901" s="18">
        <v>153</v>
      </c>
      <c r="X901" s="36">
        <f t="shared" si="154"/>
        <v>145.35</v>
      </c>
      <c r="Y901" s="18">
        <v>163</v>
      </c>
      <c r="Z901" s="18">
        <f t="shared" si="155"/>
        <v>154.85</v>
      </c>
    </row>
    <row r="902" spans="1:26" ht="14.25" customHeight="1">
      <c r="A902" s="5"/>
      <c r="B902" s="71" t="s">
        <v>713</v>
      </c>
      <c r="C902" s="58"/>
      <c r="D902" s="24"/>
      <c r="E902" s="24"/>
      <c r="F902" s="24" t="s">
        <v>851</v>
      </c>
      <c r="G902" s="24"/>
      <c r="H902" s="95"/>
      <c r="I902" s="37"/>
      <c r="J902" s="24"/>
      <c r="K902" s="24"/>
      <c r="M902" s="19"/>
      <c r="N902" s="19"/>
      <c r="O902" s="19"/>
      <c r="P902" s="18">
        <f t="shared" si="157"/>
        <v>0</v>
      </c>
      <c r="Q902" s="18" t="str">
        <f t="shared" si="158"/>
        <v/>
      </c>
      <c r="R902" s="18">
        <f t="shared" si="159"/>
        <v>0</v>
      </c>
      <c r="S902" s="18">
        <f t="shared" si="160"/>
        <v>0</v>
      </c>
      <c r="T902" s="18">
        <f t="shared" si="161"/>
        <v>0</v>
      </c>
      <c r="U902" s="35"/>
      <c r="V902" s="36">
        <f t="shared" si="153"/>
        <v>0</v>
      </c>
      <c r="W902" s="18"/>
      <c r="X902" s="36">
        <f t="shared" si="154"/>
        <v>0</v>
      </c>
      <c r="Y902" s="18"/>
      <c r="Z902" s="18">
        <f t="shared" si="155"/>
        <v>0</v>
      </c>
    </row>
    <row r="903" spans="1:26" ht="14.25" customHeight="1">
      <c r="A903" s="5"/>
      <c r="B903" s="49" t="s">
        <v>469</v>
      </c>
      <c r="C903" s="63"/>
      <c r="D903" s="41">
        <v>758</v>
      </c>
      <c r="E903" s="41">
        <v>811</v>
      </c>
      <c r="F903" s="41">
        <v>858</v>
      </c>
      <c r="G903" s="41" t="s">
        <v>14</v>
      </c>
      <c r="H903" s="97" t="s">
        <v>334</v>
      </c>
      <c r="I903" s="41"/>
      <c r="J903" s="41"/>
      <c r="K903" s="41">
        <f t="shared" si="156"/>
        <v>0</v>
      </c>
      <c r="M903" s="19"/>
      <c r="N903" s="19"/>
      <c r="O903" s="19"/>
      <c r="P903" s="18">
        <f t="shared" si="157"/>
        <v>0</v>
      </c>
      <c r="Q903" s="18" t="str">
        <f t="shared" si="158"/>
        <v/>
      </c>
      <c r="R903" s="18">
        <f t="shared" si="159"/>
        <v>0</v>
      </c>
      <c r="S903" s="18">
        <f t="shared" si="160"/>
        <v>0</v>
      </c>
      <c r="T903" s="18">
        <f t="shared" si="161"/>
        <v>0</v>
      </c>
      <c r="U903" s="35">
        <v>60.762</v>
      </c>
      <c r="V903" s="36">
        <f t="shared" si="153"/>
        <v>57.7239</v>
      </c>
      <c r="W903" s="18">
        <v>811</v>
      </c>
      <c r="X903" s="36">
        <f t="shared" si="154"/>
        <v>770.44999999999993</v>
      </c>
      <c r="Y903" s="18">
        <v>858</v>
      </c>
      <c r="Z903" s="18">
        <f t="shared" si="155"/>
        <v>815.09999999999991</v>
      </c>
    </row>
    <row r="904" spans="1:26" ht="14.25" customHeight="1">
      <c r="A904" s="5"/>
      <c r="B904" s="49" t="s">
        <v>438</v>
      </c>
      <c r="C904" s="63"/>
      <c r="D904" s="41">
        <v>182</v>
      </c>
      <c r="E904" s="41">
        <v>194</v>
      </c>
      <c r="F904" s="41">
        <v>206</v>
      </c>
      <c r="G904" s="41" t="s">
        <v>14</v>
      </c>
      <c r="H904" s="97" t="s">
        <v>714</v>
      </c>
      <c r="I904" s="41"/>
      <c r="J904" s="41"/>
      <c r="K904" s="41">
        <f t="shared" si="156"/>
        <v>0</v>
      </c>
      <c r="M904" s="19"/>
      <c r="N904" s="19"/>
      <c r="O904" s="19"/>
      <c r="P904" s="18">
        <f t="shared" si="157"/>
        <v>0</v>
      </c>
      <c r="Q904" s="18" t="str">
        <f t="shared" si="158"/>
        <v/>
      </c>
      <c r="R904" s="18">
        <f t="shared" si="159"/>
        <v>0</v>
      </c>
      <c r="S904" s="18">
        <f t="shared" si="160"/>
        <v>0</v>
      </c>
      <c r="T904" s="18">
        <f t="shared" si="161"/>
        <v>0</v>
      </c>
      <c r="U904" s="35">
        <v>60.777000000000001</v>
      </c>
      <c r="V904" s="36">
        <f t="shared" si="153"/>
        <v>57.738149999999997</v>
      </c>
      <c r="W904" s="18">
        <v>194</v>
      </c>
      <c r="X904" s="36">
        <f t="shared" si="154"/>
        <v>184.29999999999998</v>
      </c>
      <c r="Y904" s="18">
        <v>206</v>
      </c>
      <c r="Z904" s="18">
        <f t="shared" si="155"/>
        <v>195.7</v>
      </c>
    </row>
    <row r="905" spans="1:26" ht="14.25" customHeight="1">
      <c r="A905" s="5"/>
      <c r="B905" s="49" t="s">
        <v>1112</v>
      </c>
      <c r="C905" s="63"/>
      <c r="D905" s="41">
        <v>73</v>
      </c>
      <c r="E905" s="41">
        <v>78</v>
      </c>
      <c r="F905" s="41">
        <v>83</v>
      </c>
      <c r="G905" s="41" t="s">
        <v>455</v>
      </c>
      <c r="H905" s="97" t="s">
        <v>36</v>
      </c>
      <c r="I905" s="41"/>
      <c r="J905" s="41"/>
      <c r="K905" s="41">
        <f t="shared" si="156"/>
        <v>0</v>
      </c>
      <c r="M905" s="19"/>
      <c r="N905" s="19"/>
      <c r="O905" s="19"/>
      <c r="P905" s="18">
        <f t="shared" si="157"/>
        <v>0</v>
      </c>
      <c r="Q905" s="18" t="str">
        <f t="shared" si="158"/>
        <v/>
      </c>
      <c r="R905" s="18">
        <f t="shared" si="159"/>
        <v>0</v>
      </c>
      <c r="S905" s="18">
        <f t="shared" si="160"/>
        <v>0</v>
      </c>
      <c r="T905" s="18">
        <f t="shared" si="161"/>
        <v>0</v>
      </c>
      <c r="U905" s="35">
        <v>60.756999999999998</v>
      </c>
      <c r="V905" s="36">
        <f t="shared" si="153"/>
        <v>57.719149999999992</v>
      </c>
      <c r="W905" s="18">
        <v>78</v>
      </c>
      <c r="X905" s="36">
        <f t="shared" si="154"/>
        <v>74.099999999999994</v>
      </c>
      <c r="Y905" s="18">
        <v>83</v>
      </c>
      <c r="Z905" s="18">
        <f t="shared" si="155"/>
        <v>78.849999999999994</v>
      </c>
    </row>
    <row r="906" spans="1:26" ht="14.25" customHeight="1">
      <c r="A906" s="5"/>
      <c r="B906" s="49" t="s">
        <v>1140</v>
      </c>
      <c r="C906" s="63"/>
      <c r="D906" s="41">
        <v>34</v>
      </c>
      <c r="E906" s="41">
        <v>36</v>
      </c>
      <c r="F906" s="41">
        <v>38</v>
      </c>
      <c r="G906" s="41" t="s">
        <v>14</v>
      </c>
      <c r="H906" s="97" t="s">
        <v>458</v>
      </c>
      <c r="I906" s="41"/>
      <c r="J906" s="41"/>
      <c r="K906" s="41">
        <f t="shared" si="156"/>
        <v>0</v>
      </c>
      <c r="M906" s="19"/>
      <c r="N906" s="19"/>
      <c r="O906" s="19"/>
      <c r="P906" s="18">
        <f t="shared" si="157"/>
        <v>0</v>
      </c>
      <c r="Q906" s="18" t="str">
        <f t="shared" si="158"/>
        <v/>
      </c>
      <c r="R906" s="18">
        <f t="shared" si="159"/>
        <v>0</v>
      </c>
      <c r="S906" s="18">
        <f t="shared" si="160"/>
        <v>0</v>
      </c>
      <c r="T906" s="18">
        <f t="shared" si="161"/>
        <v>0</v>
      </c>
      <c r="U906" s="35">
        <v>60.768000000000001</v>
      </c>
      <c r="V906" s="36">
        <f t="shared" si="153"/>
        <v>57.729599999999998</v>
      </c>
      <c r="W906" s="18">
        <v>36</v>
      </c>
      <c r="X906" s="36">
        <f t="shared" si="154"/>
        <v>34.199999999999996</v>
      </c>
      <c r="Y906" s="18">
        <v>38</v>
      </c>
      <c r="Z906" s="18">
        <f t="shared" si="155"/>
        <v>36.1</v>
      </c>
    </row>
    <row r="907" spans="1:26" ht="14.25" customHeight="1">
      <c r="A907" s="5"/>
      <c r="B907" s="49" t="s">
        <v>1136</v>
      </c>
      <c r="C907" s="63"/>
      <c r="D907" s="41">
        <v>52</v>
      </c>
      <c r="E907" s="41">
        <v>55</v>
      </c>
      <c r="F907" s="41">
        <v>58</v>
      </c>
      <c r="G907" s="41" t="s">
        <v>14</v>
      </c>
      <c r="H907" s="97" t="s">
        <v>36</v>
      </c>
      <c r="I907" s="41"/>
      <c r="J907" s="41"/>
      <c r="K907" s="41">
        <f t="shared" si="156"/>
        <v>0</v>
      </c>
      <c r="M907" s="19"/>
      <c r="N907" s="19"/>
      <c r="O907" s="19"/>
      <c r="P907" s="18">
        <f t="shared" si="157"/>
        <v>0</v>
      </c>
      <c r="Q907" s="18" t="str">
        <f t="shared" si="158"/>
        <v/>
      </c>
      <c r="R907" s="18">
        <f t="shared" si="159"/>
        <v>0</v>
      </c>
      <c r="S907" s="18">
        <f t="shared" si="160"/>
        <v>0</v>
      </c>
      <c r="T907" s="18">
        <f t="shared" si="161"/>
        <v>0</v>
      </c>
      <c r="U907" s="35">
        <v>60.76</v>
      </c>
      <c r="V907" s="36">
        <f t="shared" si="153"/>
        <v>57.721999999999994</v>
      </c>
      <c r="W907" s="18">
        <v>55</v>
      </c>
      <c r="X907" s="36">
        <f t="shared" si="154"/>
        <v>52.25</v>
      </c>
      <c r="Y907" s="18">
        <v>58</v>
      </c>
      <c r="Z907" s="18">
        <f t="shared" si="155"/>
        <v>55.099999999999994</v>
      </c>
    </row>
    <row r="908" spans="1:26" ht="14.25" customHeight="1">
      <c r="A908" s="5"/>
      <c r="B908" s="49" t="s">
        <v>1141</v>
      </c>
      <c r="C908" s="63"/>
      <c r="D908" s="41">
        <v>67</v>
      </c>
      <c r="E908" s="41">
        <v>72</v>
      </c>
      <c r="F908" s="41">
        <v>75</v>
      </c>
      <c r="G908" s="41" t="s">
        <v>14</v>
      </c>
      <c r="H908" s="97" t="s">
        <v>462</v>
      </c>
      <c r="I908" s="41"/>
      <c r="J908" s="41"/>
      <c r="K908" s="41">
        <f t="shared" si="156"/>
        <v>0</v>
      </c>
      <c r="M908" s="19"/>
      <c r="N908" s="19"/>
      <c r="O908" s="19"/>
      <c r="P908" s="18">
        <f t="shared" si="157"/>
        <v>0</v>
      </c>
      <c r="Q908" s="18" t="str">
        <f t="shared" si="158"/>
        <v/>
      </c>
      <c r="R908" s="18">
        <f t="shared" si="159"/>
        <v>0</v>
      </c>
      <c r="S908" s="18">
        <f t="shared" si="160"/>
        <v>0</v>
      </c>
      <c r="T908" s="18">
        <f t="shared" si="161"/>
        <v>0</v>
      </c>
      <c r="U908" s="35">
        <v>60.801000000000002</v>
      </c>
      <c r="V908" s="36">
        <f t="shared" si="153"/>
        <v>57.760950000000001</v>
      </c>
      <c r="W908" s="18">
        <v>72</v>
      </c>
      <c r="X908" s="36">
        <f t="shared" si="154"/>
        <v>68.399999999999991</v>
      </c>
      <c r="Y908" s="18">
        <v>75</v>
      </c>
      <c r="Z908" s="18">
        <f t="shared" si="155"/>
        <v>71.25</v>
      </c>
    </row>
    <row r="909" spans="1:26" ht="14.25" customHeight="1">
      <c r="A909" s="5"/>
      <c r="B909" s="49" t="s">
        <v>66</v>
      </c>
      <c r="C909" s="63"/>
      <c r="D909" s="41">
        <v>61</v>
      </c>
      <c r="E909" s="41">
        <v>65</v>
      </c>
      <c r="F909" s="41">
        <v>68</v>
      </c>
      <c r="G909" s="41" t="s">
        <v>14</v>
      </c>
      <c r="H909" s="97" t="s">
        <v>462</v>
      </c>
      <c r="I909" s="41"/>
      <c r="J909" s="41"/>
      <c r="K909" s="41">
        <f t="shared" si="156"/>
        <v>0</v>
      </c>
      <c r="M909" s="19"/>
      <c r="N909" s="19"/>
      <c r="O909" s="19"/>
      <c r="P909" s="18">
        <f t="shared" si="157"/>
        <v>0</v>
      </c>
      <c r="Q909" s="18" t="str">
        <f t="shared" si="158"/>
        <v/>
      </c>
      <c r="R909" s="18">
        <f t="shared" si="159"/>
        <v>0</v>
      </c>
      <c r="S909" s="18">
        <f t="shared" si="160"/>
        <v>0</v>
      </c>
      <c r="T909" s="18">
        <f t="shared" si="161"/>
        <v>0</v>
      </c>
      <c r="U909" s="35">
        <v>60.8</v>
      </c>
      <c r="V909" s="36">
        <f t="shared" si="153"/>
        <v>57.76</v>
      </c>
      <c r="W909" s="18">
        <v>65</v>
      </c>
      <c r="X909" s="36">
        <f t="shared" si="154"/>
        <v>61.75</v>
      </c>
      <c r="Y909" s="18">
        <v>68</v>
      </c>
      <c r="Z909" s="18">
        <f t="shared" si="155"/>
        <v>64.599999999999994</v>
      </c>
    </row>
    <row r="910" spans="1:26" ht="14.25" customHeight="1">
      <c r="A910" s="5"/>
      <c r="B910" s="49" t="s">
        <v>71</v>
      </c>
      <c r="C910" s="63"/>
      <c r="D910" s="41">
        <v>136</v>
      </c>
      <c r="E910" s="41">
        <v>145</v>
      </c>
      <c r="F910" s="41">
        <v>153</v>
      </c>
      <c r="G910" s="41" t="s">
        <v>14</v>
      </c>
      <c r="H910" s="97" t="s">
        <v>461</v>
      </c>
      <c r="I910" s="41"/>
      <c r="J910" s="41"/>
      <c r="K910" s="41">
        <f t="shared" si="156"/>
        <v>0</v>
      </c>
      <c r="M910" s="19"/>
      <c r="N910" s="19"/>
      <c r="O910" s="19"/>
      <c r="P910" s="18">
        <f t="shared" si="157"/>
        <v>0</v>
      </c>
      <c r="Q910" s="18" t="str">
        <f t="shared" si="158"/>
        <v/>
      </c>
      <c r="R910" s="18">
        <f t="shared" si="159"/>
        <v>0</v>
      </c>
      <c r="S910" s="18">
        <f t="shared" si="160"/>
        <v>0</v>
      </c>
      <c r="T910" s="18">
        <f t="shared" si="161"/>
        <v>0</v>
      </c>
      <c r="U910" s="35">
        <v>60.773000000000003</v>
      </c>
      <c r="V910" s="36">
        <f t="shared" si="153"/>
        <v>57.734349999999999</v>
      </c>
      <c r="W910" s="18">
        <v>145</v>
      </c>
      <c r="X910" s="36">
        <f t="shared" si="154"/>
        <v>137.75</v>
      </c>
      <c r="Y910" s="18">
        <v>153</v>
      </c>
      <c r="Z910" s="18">
        <f t="shared" si="155"/>
        <v>145.35</v>
      </c>
    </row>
    <row r="911" spans="1:26" ht="14.25" customHeight="1">
      <c r="A911" s="5"/>
      <c r="B911" s="49" t="s">
        <v>73</v>
      </c>
      <c r="C911" s="63"/>
      <c r="D911" s="41">
        <v>136</v>
      </c>
      <c r="E911" s="41">
        <v>145</v>
      </c>
      <c r="F911" s="41">
        <v>153</v>
      </c>
      <c r="G911" s="41" t="s">
        <v>14</v>
      </c>
      <c r="H911" s="97" t="s">
        <v>461</v>
      </c>
      <c r="I911" s="41"/>
      <c r="J911" s="41"/>
      <c r="K911" s="41">
        <f t="shared" si="156"/>
        <v>0</v>
      </c>
      <c r="M911" s="19"/>
      <c r="N911" s="19"/>
      <c r="O911" s="19"/>
      <c r="P911" s="18">
        <f t="shared" si="157"/>
        <v>0</v>
      </c>
      <c r="Q911" s="18" t="str">
        <f t="shared" si="158"/>
        <v/>
      </c>
      <c r="R911" s="18">
        <f t="shared" si="159"/>
        <v>0</v>
      </c>
      <c r="S911" s="18">
        <f t="shared" si="160"/>
        <v>0</v>
      </c>
      <c r="T911" s="18">
        <f t="shared" si="161"/>
        <v>0</v>
      </c>
      <c r="U911" s="35">
        <v>60.774999999999999</v>
      </c>
      <c r="V911" s="36">
        <f t="shared" si="153"/>
        <v>57.736249999999998</v>
      </c>
      <c r="W911" s="18">
        <v>145</v>
      </c>
      <c r="X911" s="36">
        <f t="shared" si="154"/>
        <v>137.75</v>
      </c>
      <c r="Y911" s="18">
        <v>153</v>
      </c>
      <c r="Z911" s="18">
        <f t="shared" si="155"/>
        <v>145.35</v>
      </c>
    </row>
    <row r="912" spans="1:26" ht="14.25" customHeight="1">
      <c r="A912" s="5"/>
      <c r="B912" s="49" t="s">
        <v>72</v>
      </c>
      <c r="C912" s="63"/>
      <c r="D912" s="41">
        <v>136</v>
      </c>
      <c r="E912" s="41">
        <v>145</v>
      </c>
      <c r="F912" s="41">
        <v>153</v>
      </c>
      <c r="G912" s="41" t="s">
        <v>14</v>
      </c>
      <c r="H912" s="97" t="s">
        <v>461</v>
      </c>
      <c r="I912" s="41"/>
      <c r="J912" s="41"/>
      <c r="K912" s="41">
        <f t="shared" si="156"/>
        <v>0</v>
      </c>
      <c r="M912" s="19"/>
      <c r="N912" s="19"/>
      <c r="O912" s="19"/>
      <c r="P912" s="18">
        <f t="shared" si="157"/>
        <v>0</v>
      </c>
      <c r="Q912" s="18" t="str">
        <f t="shared" si="158"/>
        <v/>
      </c>
      <c r="R912" s="18">
        <f t="shared" si="159"/>
        <v>0</v>
      </c>
      <c r="S912" s="18">
        <f t="shared" si="160"/>
        <v>0</v>
      </c>
      <c r="T912" s="18">
        <f t="shared" si="161"/>
        <v>0</v>
      </c>
      <c r="U912" s="35">
        <v>60.758000000000003</v>
      </c>
      <c r="V912" s="36">
        <f t="shared" si="153"/>
        <v>57.720100000000002</v>
      </c>
      <c r="W912" s="18">
        <v>145</v>
      </c>
      <c r="X912" s="36">
        <f t="shared" si="154"/>
        <v>137.75</v>
      </c>
      <c r="Y912" s="18">
        <v>153</v>
      </c>
      <c r="Z912" s="18">
        <f t="shared" si="155"/>
        <v>145.35</v>
      </c>
    </row>
    <row r="913" spans="1:26" ht="14.25" customHeight="1">
      <c r="A913" s="5"/>
      <c r="B913" s="49" t="s">
        <v>74</v>
      </c>
      <c r="C913" s="63"/>
      <c r="D913" s="41">
        <v>134</v>
      </c>
      <c r="E913" s="41">
        <v>143</v>
      </c>
      <c r="F913" s="41">
        <v>151</v>
      </c>
      <c r="G913" s="41" t="s">
        <v>14</v>
      </c>
      <c r="H913" s="97" t="s">
        <v>461</v>
      </c>
      <c r="I913" s="41"/>
      <c r="J913" s="41"/>
      <c r="K913" s="41">
        <f t="shared" si="156"/>
        <v>0</v>
      </c>
      <c r="M913" s="19"/>
      <c r="N913" s="19"/>
      <c r="O913" s="19"/>
      <c r="P913" s="18">
        <f t="shared" si="157"/>
        <v>0</v>
      </c>
      <c r="Q913" s="18" t="str">
        <f t="shared" si="158"/>
        <v/>
      </c>
      <c r="R913" s="18">
        <f t="shared" si="159"/>
        <v>0</v>
      </c>
      <c r="S913" s="18">
        <f t="shared" si="160"/>
        <v>0</v>
      </c>
      <c r="T913" s="18">
        <f t="shared" si="161"/>
        <v>0</v>
      </c>
      <c r="U913" s="35">
        <v>60.761000000000003</v>
      </c>
      <c r="V913" s="36">
        <f t="shared" si="153"/>
        <v>57.722949999999997</v>
      </c>
      <c r="W913" s="18">
        <v>143</v>
      </c>
      <c r="X913" s="36">
        <f t="shared" si="154"/>
        <v>135.85</v>
      </c>
      <c r="Y913" s="18">
        <v>151</v>
      </c>
      <c r="Z913" s="18">
        <f t="shared" si="155"/>
        <v>143.44999999999999</v>
      </c>
    </row>
    <row r="914" spans="1:26" ht="14.25" customHeight="1">
      <c r="A914" s="5"/>
      <c r="B914" s="49" t="s">
        <v>70</v>
      </c>
      <c r="C914" s="63"/>
      <c r="D914" s="41">
        <v>136</v>
      </c>
      <c r="E914" s="41">
        <v>145</v>
      </c>
      <c r="F914" s="41">
        <v>153</v>
      </c>
      <c r="G914" s="41" t="s">
        <v>14</v>
      </c>
      <c r="H914" s="97" t="s">
        <v>461</v>
      </c>
      <c r="I914" s="41"/>
      <c r="J914" s="41"/>
      <c r="K914" s="41">
        <f t="shared" si="156"/>
        <v>0</v>
      </c>
      <c r="M914" s="19"/>
      <c r="N914" s="19"/>
      <c r="O914" s="19"/>
      <c r="P914" s="18">
        <f t="shared" si="157"/>
        <v>0</v>
      </c>
      <c r="Q914" s="18" t="str">
        <f t="shared" si="158"/>
        <v/>
      </c>
      <c r="R914" s="18">
        <f t="shared" si="159"/>
        <v>0</v>
      </c>
      <c r="S914" s="18">
        <f t="shared" si="160"/>
        <v>0</v>
      </c>
      <c r="T914" s="18">
        <f t="shared" si="161"/>
        <v>0</v>
      </c>
      <c r="U914" s="35">
        <v>60.759</v>
      </c>
      <c r="V914" s="36">
        <f t="shared" si="153"/>
        <v>57.721049999999998</v>
      </c>
      <c r="W914" s="18">
        <v>145</v>
      </c>
      <c r="X914" s="36">
        <f t="shared" si="154"/>
        <v>137.75</v>
      </c>
      <c r="Y914" s="18">
        <v>153</v>
      </c>
      <c r="Z914" s="18">
        <f t="shared" si="155"/>
        <v>145.35</v>
      </c>
    </row>
    <row r="915" spans="1:26" ht="14.25" customHeight="1">
      <c r="A915" s="5"/>
      <c r="B915" s="49" t="s">
        <v>776</v>
      </c>
      <c r="C915" s="63"/>
      <c r="D915" s="55">
        <v>396</v>
      </c>
      <c r="E915" s="55">
        <v>426</v>
      </c>
      <c r="F915" s="55">
        <v>452</v>
      </c>
      <c r="G915" s="41"/>
      <c r="H915" s="97"/>
      <c r="I915" s="41"/>
      <c r="J915" s="41"/>
      <c r="K915" s="41"/>
      <c r="M915" s="19"/>
      <c r="N915" s="19"/>
      <c r="O915" s="19"/>
      <c r="U915" s="35"/>
      <c r="V915" s="36"/>
      <c r="W915" s="18"/>
      <c r="X915" s="36"/>
      <c r="Y915" s="18"/>
    </row>
    <row r="916" spans="1:26" ht="14.25" customHeight="1">
      <c r="A916" s="5"/>
      <c r="B916" s="49" t="s">
        <v>777</v>
      </c>
      <c r="C916" s="63"/>
      <c r="D916" s="55">
        <v>108</v>
      </c>
      <c r="E916" s="55">
        <v>116</v>
      </c>
      <c r="F916" s="55">
        <v>123</v>
      </c>
      <c r="G916" s="41"/>
      <c r="H916" s="97"/>
      <c r="I916" s="41"/>
      <c r="J916" s="41"/>
      <c r="K916" s="41"/>
      <c r="M916" s="19"/>
      <c r="N916" s="19"/>
      <c r="O916" s="19"/>
      <c r="U916" s="35"/>
      <c r="V916" s="36"/>
      <c r="W916" s="18"/>
      <c r="X916" s="36"/>
      <c r="Y916" s="18"/>
    </row>
    <row r="917" spans="1:26" ht="14.25" customHeight="1">
      <c r="A917" s="5"/>
      <c r="B917" s="49" t="s">
        <v>1134</v>
      </c>
      <c r="C917" s="63"/>
      <c r="D917" s="41">
        <v>205</v>
      </c>
      <c r="E917" s="41">
        <v>220</v>
      </c>
      <c r="F917" s="41">
        <v>232</v>
      </c>
      <c r="G917" s="41" t="s">
        <v>14</v>
      </c>
      <c r="H917" s="97" t="s">
        <v>36</v>
      </c>
      <c r="I917" s="41"/>
      <c r="J917" s="41"/>
      <c r="K917" s="41">
        <f t="shared" si="156"/>
        <v>0</v>
      </c>
      <c r="M917" s="19"/>
      <c r="N917" s="19"/>
      <c r="O917" s="19"/>
      <c r="P917" s="18">
        <f t="shared" si="157"/>
        <v>0</v>
      </c>
      <c r="Q917" s="18" t="str">
        <f t="shared" si="158"/>
        <v/>
      </c>
      <c r="R917" s="18">
        <f t="shared" si="159"/>
        <v>0</v>
      </c>
      <c r="S917" s="18">
        <f t="shared" si="160"/>
        <v>0</v>
      </c>
      <c r="T917" s="18">
        <f t="shared" si="161"/>
        <v>0</v>
      </c>
      <c r="U917" s="35">
        <v>60.792000000000002</v>
      </c>
      <c r="V917" s="36">
        <f t="shared" ref="V917:V983" si="162">U917*0.95</f>
        <v>57.752400000000002</v>
      </c>
      <c r="W917" s="18">
        <v>220</v>
      </c>
      <c r="X917" s="36">
        <f t="shared" ref="X917:X983" si="163">W917*0.95</f>
        <v>209</v>
      </c>
      <c r="Y917" s="18">
        <v>232</v>
      </c>
      <c r="Z917" s="18">
        <f t="shared" ref="Z917:Z983" si="164">Y917*0.95</f>
        <v>220.39999999999998</v>
      </c>
    </row>
    <row r="918" spans="1:26" ht="14.25" customHeight="1">
      <c r="A918" s="5"/>
      <c r="B918" s="49" t="s">
        <v>1133</v>
      </c>
      <c r="C918" s="63"/>
      <c r="D918" s="41">
        <v>96</v>
      </c>
      <c r="E918" s="41">
        <v>103</v>
      </c>
      <c r="F918" s="41">
        <v>109</v>
      </c>
      <c r="G918" s="41" t="s">
        <v>14</v>
      </c>
      <c r="H918" s="97" t="s">
        <v>36</v>
      </c>
      <c r="I918" s="41"/>
      <c r="J918" s="41"/>
      <c r="K918" s="41">
        <f t="shared" si="156"/>
        <v>0</v>
      </c>
      <c r="M918" s="19"/>
      <c r="N918" s="19"/>
      <c r="O918" s="19"/>
      <c r="P918" s="18">
        <f t="shared" si="157"/>
        <v>0</v>
      </c>
      <c r="Q918" s="18" t="str">
        <f t="shared" si="158"/>
        <v/>
      </c>
      <c r="R918" s="18">
        <f t="shared" si="159"/>
        <v>0</v>
      </c>
      <c r="S918" s="18">
        <f t="shared" si="160"/>
        <v>0</v>
      </c>
      <c r="T918" s="18">
        <f t="shared" si="161"/>
        <v>0</v>
      </c>
      <c r="U918" s="35">
        <v>60.783999999999999</v>
      </c>
      <c r="V918" s="36">
        <f t="shared" si="162"/>
        <v>57.744799999999998</v>
      </c>
      <c r="W918" s="18">
        <v>103</v>
      </c>
      <c r="X918" s="36">
        <f t="shared" si="163"/>
        <v>97.85</v>
      </c>
      <c r="Y918" s="18">
        <v>109</v>
      </c>
      <c r="Z918" s="18">
        <f t="shared" si="164"/>
        <v>103.55</v>
      </c>
    </row>
    <row r="919" spans="1:26" ht="14.25" customHeight="1">
      <c r="A919" s="5"/>
      <c r="B919" s="49" t="s">
        <v>1135</v>
      </c>
      <c r="C919" s="63"/>
      <c r="D919" s="41">
        <v>139</v>
      </c>
      <c r="E919" s="41">
        <v>148</v>
      </c>
      <c r="F919" s="41">
        <v>158</v>
      </c>
      <c r="G919" s="41" t="s">
        <v>14</v>
      </c>
      <c r="H919" s="97" t="s">
        <v>36</v>
      </c>
      <c r="I919" s="41"/>
      <c r="J919" s="41"/>
      <c r="K919" s="41">
        <f t="shared" ref="K919:K984" si="165">IF($R$5&gt;30000,D919*J919,IF(AND($S$5&gt;15000),E919*J919,F919*J919))</f>
        <v>0</v>
      </c>
      <c r="M919" s="19"/>
      <c r="N919" s="19"/>
      <c r="O919" s="19"/>
      <c r="P919" s="18">
        <f t="shared" ref="P919:P984" si="166">J919*M919</f>
        <v>0</v>
      </c>
      <c r="Q919" s="18" t="str">
        <f t="shared" ref="Q919:Q984" si="167">IF(I919&gt;1.01,J919/I919*0.21,"")</f>
        <v/>
      </c>
      <c r="R919" s="18">
        <f t="shared" ref="R919:R984" si="168">J919*D919</f>
        <v>0</v>
      </c>
      <c r="S919" s="18">
        <f t="shared" ref="S919:S984" si="169">J919*E919</f>
        <v>0</v>
      </c>
      <c r="T919" s="18">
        <f t="shared" ref="T919:T984" si="170">Y919*J919</f>
        <v>0</v>
      </c>
      <c r="U919" s="35">
        <v>60.776000000000003</v>
      </c>
      <c r="V919" s="36">
        <f t="shared" si="162"/>
        <v>57.737200000000001</v>
      </c>
      <c r="W919" s="18">
        <v>148</v>
      </c>
      <c r="X919" s="36">
        <f t="shared" si="163"/>
        <v>140.6</v>
      </c>
      <c r="Y919" s="18">
        <v>158</v>
      </c>
      <c r="Z919" s="18">
        <f t="shared" si="164"/>
        <v>150.1</v>
      </c>
    </row>
    <row r="920" spans="1:26" ht="14.25" customHeight="1">
      <c r="A920" s="5"/>
      <c r="B920" s="49" t="s">
        <v>1132</v>
      </c>
      <c r="C920" s="63"/>
      <c r="D920" s="41">
        <v>83</v>
      </c>
      <c r="E920" s="41">
        <v>88</v>
      </c>
      <c r="F920" s="41">
        <v>94</v>
      </c>
      <c r="G920" s="41" t="s">
        <v>455</v>
      </c>
      <c r="H920" s="97" t="s">
        <v>36</v>
      </c>
      <c r="I920" s="41"/>
      <c r="J920" s="41"/>
      <c r="K920" s="41">
        <f t="shared" si="165"/>
        <v>0</v>
      </c>
      <c r="M920" s="19"/>
      <c r="N920" s="19"/>
      <c r="O920" s="19"/>
      <c r="P920" s="18">
        <f t="shared" si="166"/>
        <v>0</v>
      </c>
      <c r="Q920" s="18" t="str">
        <f t="shared" si="167"/>
        <v/>
      </c>
      <c r="R920" s="18">
        <f t="shared" si="168"/>
        <v>0</v>
      </c>
      <c r="S920" s="18">
        <f t="shared" si="169"/>
        <v>0</v>
      </c>
      <c r="T920" s="18">
        <f t="shared" si="170"/>
        <v>0</v>
      </c>
      <c r="U920" s="35">
        <v>60.816000000000003</v>
      </c>
      <c r="V920" s="36">
        <f t="shared" si="162"/>
        <v>57.775199999999998</v>
      </c>
      <c r="W920" s="18">
        <v>88</v>
      </c>
      <c r="X920" s="36">
        <f t="shared" si="163"/>
        <v>83.6</v>
      </c>
      <c r="Y920" s="18">
        <v>94</v>
      </c>
      <c r="Z920" s="18">
        <f t="shared" si="164"/>
        <v>89.3</v>
      </c>
    </row>
    <row r="921" spans="1:26" ht="14.25" customHeight="1">
      <c r="A921" s="5"/>
      <c r="B921" s="71" t="s">
        <v>715</v>
      </c>
      <c r="C921" s="58"/>
      <c r="D921" s="24"/>
      <c r="E921" s="24"/>
      <c r="F921" s="24" t="s">
        <v>851</v>
      </c>
      <c r="G921" s="24"/>
      <c r="H921" s="95"/>
      <c r="I921" s="37"/>
      <c r="J921" s="24"/>
      <c r="K921" s="24"/>
      <c r="M921" s="19"/>
      <c r="N921" s="19"/>
      <c r="O921" s="19"/>
      <c r="P921" s="18">
        <f t="shared" si="166"/>
        <v>0</v>
      </c>
      <c r="Q921" s="18" t="str">
        <f t="shared" si="167"/>
        <v/>
      </c>
      <c r="R921" s="18">
        <f t="shared" si="168"/>
        <v>0</v>
      </c>
      <c r="S921" s="18">
        <f t="shared" si="169"/>
        <v>0</v>
      </c>
      <c r="T921" s="18">
        <f t="shared" si="170"/>
        <v>0</v>
      </c>
      <c r="U921" s="35"/>
      <c r="V921" s="36">
        <f t="shared" si="162"/>
        <v>0</v>
      </c>
      <c r="W921" s="18"/>
      <c r="X921" s="36">
        <f t="shared" si="163"/>
        <v>0</v>
      </c>
      <c r="Y921" s="18"/>
      <c r="Z921" s="18">
        <f t="shared" si="164"/>
        <v>0</v>
      </c>
    </row>
    <row r="922" spans="1:26" ht="14.25" customHeight="1">
      <c r="A922" s="5"/>
      <c r="B922" s="49" t="s">
        <v>1138</v>
      </c>
      <c r="C922" s="63"/>
      <c r="D922" s="41">
        <v>81</v>
      </c>
      <c r="E922" s="41">
        <v>86</v>
      </c>
      <c r="F922" s="41">
        <v>92</v>
      </c>
      <c r="G922" s="41" t="s">
        <v>716</v>
      </c>
      <c r="H922" s="97" t="s">
        <v>457</v>
      </c>
      <c r="I922" s="41"/>
      <c r="J922" s="41"/>
      <c r="K922" s="41">
        <f t="shared" si="165"/>
        <v>0</v>
      </c>
      <c r="M922" s="19"/>
      <c r="N922" s="19"/>
      <c r="O922" s="19"/>
      <c r="P922" s="18">
        <f t="shared" si="166"/>
        <v>0</v>
      </c>
      <c r="Q922" s="18" t="str">
        <f t="shared" si="167"/>
        <v/>
      </c>
      <c r="R922" s="18">
        <f t="shared" si="168"/>
        <v>0</v>
      </c>
      <c r="S922" s="18">
        <f t="shared" si="169"/>
        <v>0</v>
      </c>
      <c r="T922" s="18">
        <f t="shared" si="170"/>
        <v>0</v>
      </c>
      <c r="U922" s="35">
        <v>60.817999999999998</v>
      </c>
      <c r="V922" s="36">
        <f t="shared" si="162"/>
        <v>57.777099999999997</v>
      </c>
      <c r="W922" s="18">
        <v>86</v>
      </c>
      <c r="X922" s="36">
        <f t="shared" si="163"/>
        <v>81.7</v>
      </c>
      <c r="Y922" s="18">
        <v>92</v>
      </c>
      <c r="Z922" s="18">
        <f t="shared" si="164"/>
        <v>87.399999999999991</v>
      </c>
    </row>
    <row r="923" spans="1:26" ht="14.25" customHeight="1">
      <c r="A923" s="5"/>
      <c r="B923" s="49" t="s">
        <v>1137</v>
      </c>
      <c r="C923" s="63"/>
      <c r="D923" s="41">
        <v>81</v>
      </c>
      <c r="E923" s="41">
        <v>86</v>
      </c>
      <c r="F923" s="41">
        <v>92</v>
      </c>
      <c r="G923" s="41" t="s">
        <v>716</v>
      </c>
      <c r="H923" s="97" t="s">
        <v>457</v>
      </c>
      <c r="I923" s="41"/>
      <c r="J923" s="41"/>
      <c r="K923" s="41">
        <f t="shared" si="165"/>
        <v>0</v>
      </c>
      <c r="M923" s="19"/>
      <c r="N923" s="19"/>
      <c r="O923" s="19"/>
      <c r="P923" s="18">
        <f t="shared" si="166"/>
        <v>0</v>
      </c>
      <c r="Q923" s="18" t="str">
        <f t="shared" si="167"/>
        <v/>
      </c>
      <c r="R923" s="18">
        <f t="shared" si="168"/>
        <v>0</v>
      </c>
      <c r="S923" s="18">
        <f t="shared" si="169"/>
        <v>0</v>
      </c>
      <c r="T923" s="18">
        <f t="shared" si="170"/>
        <v>0</v>
      </c>
      <c r="U923" s="35">
        <v>60.81</v>
      </c>
      <c r="V923" s="36">
        <f t="shared" si="162"/>
        <v>57.769500000000001</v>
      </c>
      <c r="W923" s="18">
        <v>86</v>
      </c>
      <c r="X923" s="36">
        <f t="shared" si="163"/>
        <v>81.7</v>
      </c>
      <c r="Y923" s="18">
        <v>92</v>
      </c>
      <c r="Z923" s="18">
        <f t="shared" si="164"/>
        <v>87.399999999999991</v>
      </c>
    </row>
    <row r="924" spans="1:26" ht="14.25" customHeight="1">
      <c r="A924" s="5"/>
      <c r="B924" s="49" t="s">
        <v>1139</v>
      </c>
      <c r="C924" s="63"/>
      <c r="D924" s="41">
        <v>81</v>
      </c>
      <c r="E924" s="41">
        <v>86</v>
      </c>
      <c r="F924" s="41">
        <v>92</v>
      </c>
      <c r="G924" s="41" t="s">
        <v>716</v>
      </c>
      <c r="H924" s="97" t="s">
        <v>457</v>
      </c>
      <c r="I924" s="41"/>
      <c r="J924" s="41"/>
      <c r="K924" s="41">
        <f t="shared" si="165"/>
        <v>0</v>
      </c>
      <c r="M924" s="19"/>
      <c r="N924" s="19"/>
      <c r="O924" s="19"/>
      <c r="P924" s="18">
        <f t="shared" si="166"/>
        <v>0</v>
      </c>
      <c r="Q924" s="18" t="str">
        <f t="shared" si="167"/>
        <v/>
      </c>
      <c r="R924" s="18">
        <f t="shared" si="168"/>
        <v>0</v>
      </c>
      <c r="S924" s="18">
        <f t="shared" si="169"/>
        <v>0</v>
      </c>
      <c r="T924" s="18">
        <f t="shared" si="170"/>
        <v>0</v>
      </c>
      <c r="U924" s="35">
        <v>60.819000000000003</v>
      </c>
      <c r="V924" s="36">
        <f t="shared" si="162"/>
        <v>57.77805</v>
      </c>
      <c r="W924" s="18">
        <v>86</v>
      </c>
      <c r="X924" s="36">
        <f t="shared" si="163"/>
        <v>81.7</v>
      </c>
      <c r="Y924" s="18">
        <v>92</v>
      </c>
      <c r="Z924" s="18">
        <f t="shared" si="164"/>
        <v>87.399999999999991</v>
      </c>
    </row>
    <row r="925" spans="1:26" ht="14.25" customHeight="1">
      <c r="A925" s="5"/>
      <c r="B925" s="49" t="s">
        <v>717</v>
      </c>
      <c r="C925" s="63"/>
      <c r="D925" s="41">
        <v>81</v>
      </c>
      <c r="E925" s="41">
        <v>86</v>
      </c>
      <c r="F925" s="41">
        <v>92</v>
      </c>
      <c r="G925" s="41" t="s">
        <v>716</v>
      </c>
      <c r="H925" s="97" t="s">
        <v>457</v>
      </c>
      <c r="I925" s="41"/>
      <c r="J925" s="41"/>
      <c r="K925" s="41">
        <f t="shared" si="165"/>
        <v>0</v>
      </c>
      <c r="M925" s="19"/>
      <c r="N925" s="19"/>
      <c r="O925" s="19"/>
      <c r="P925" s="18">
        <f t="shared" si="166"/>
        <v>0</v>
      </c>
      <c r="Q925" s="18" t="str">
        <f t="shared" si="167"/>
        <v/>
      </c>
      <c r="R925" s="18">
        <f t="shared" si="168"/>
        <v>0</v>
      </c>
      <c r="S925" s="18">
        <f t="shared" si="169"/>
        <v>0</v>
      </c>
      <c r="T925" s="18">
        <f t="shared" si="170"/>
        <v>0</v>
      </c>
      <c r="U925" s="35">
        <v>60.808999999999997</v>
      </c>
      <c r="V925" s="36">
        <f t="shared" si="162"/>
        <v>57.768549999999998</v>
      </c>
      <c r="W925" s="18">
        <v>86</v>
      </c>
      <c r="X925" s="36">
        <f t="shared" si="163"/>
        <v>81.7</v>
      </c>
      <c r="Y925" s="18">
        <v>92</v>
      </c>
      <c r="Z925" s="18">
        <f t="shared" si="164"/>
        <v>87.399999999999991</v>
      </c>
    </row>
    <row r="926" spans="1:26" ht="14.25" customHeight="1">
      <c r="A926" s="5"/>
      <c r="B926" s="79" t="s">
        <v>772</v>
      </c>
      <c r="C926" s="69" t="s">
        <v>531</v>
      </c>
      <c r="D926" s="55">
        <v>96</v>
      </c>
      <c r="E926" s="55">
        <v>103</v>
      </c>
      <c r="F926" s="55">
        <v>110</v>
      </c>
      <c r="G926" s="41" t="s">
        <v>20</v>
      </c>
      <c r="H926" s="97" t="s">
        <v>775</v>
      </c>
      <c r="I926" s="41"/>
      <c r="J926" s="41"/>
      <c r="K926" s="41">
        <f t="shared" si="165"/>
        <v>0</v>
      </c>
      <c r="M926" s="19"/>
      <c r="N926" s="19"/>
      <c r="O926" s="19"/>
      <c r="U926" s="35"/>
      <c r="V926" s="36"/>
      <c r="W926" s="18"/>
      <c r="X926" s="36"/>
      <c r="Y926" s="18"/>
    </row>
    <row r="927" spans="1:26" ht="14.25" customHeight="1">
      <c r="A927" s="5"/>
      <c r="B927" s="79" t="s">
        <v>770</v>
      </c>
      <c r="C927" s="69" t="s">
        <v>531</v>
      </c>
      <c r="D927" s="55">
        <v>90</v>
      </c>
      <c r="E927" s="55">
        <v>97</v>
      </c>
      <c r="F927" s="55">
        <v>103</v>
      </c>
      <c r="G927" s="41" t="s">
        <v>14</v>
      </c>
      <c r="H927" s="97" t="s">
        <v>775</v>
      </c>
      <c r="I927" s="41"/>
      <c r="J927" s="41"/>
      <c r="K927" s="41">
        <f t="shared" si="165"/>
        <v>0</v>
      </c>
      <c r="M927" s="19"/>
      <c r="N927" s="19"/>
      <c r="O927" s="19"/>
      <c r="U927" s="35"/>
      <c r="V927" s="36"/>
      <c r="W927" s="18"/>
      <c r="X927" s="36"/>
      <c r="Y927" s="18"/>
    </row>
    <row r="928" spans="1:26" ht="14.25" customHeight="1">
      <c r="A928" s="5"/>
      <c r="B928" s="79" t="s">
        <v>771</v>
      </c>
      <c r="C928" s="70" t="s">
        <v>531</v>
      </c>
      <c r="D928" s="55">
        <v>90</v>
      </c>
      <c r="E928" s="55">
        <v>97</v>
      </c>
      <c r="F928" s="55">
        <v>103</v>
      </c>
      <c r="G928" s="41" t="s">
        <v>20</v>
      </c>
      <c r="H928" s="97" t="s">
        <v>775</v>
      </c>
      <c r="I928" s="41"/>
      <c r="J928" s="41"/>
      <c r="K928" s="41">
        <f t="shared" si="165"/>
        <v>0</v>
      </c>
      <c r="M928" s="19"/>
      <c r="N928" s="19"/>
      <c r="O928" s="19"/>
      <c r="U928" s="35"/>
      <c r="V928" s="36"/>
      <c r="W928" s="18"/>
      <c r="X928" s="36"/>
      <c r="Y928" s="18"/>
    </row>
    <row r="929" spans="1:26" ht="14.25" customHeight="1">
      <c r="A929" s="5"/>
      <c r="B929" s="49" t="s">
        <v>746</v>
      </c>
      <c r="C929" s="68" t="s">
        <v>745</v>
      </c>
      <c r="D929" s="41">
        <v>81</v>
      </c>
      <c r="E929" s="41">
        <v>86</v>
      </c>
      <c r="F929" s="41">
        <v>92</v>
      </c>
      <c r="G929" s="41" t="s">
        <v>716</v>
      </c>
      <c r="H929" s="97" t="s">
        <v>457</v>
      </c>
      <c r="I929" s="41"/>
      <c r="J929" s="41"/>
      <c r="K929" s="41">
        <f t="shared" si="165"/>
        <v>0</v>
      </c>
      <c r="M929" s="19"/>
      <c r="N929" s="19"/>
      <c r="O929" s="19"/>
      <c r="P929" s="18">
        <f t="shared" si="166"/>
        <v>0</v>
      </c>
      <c r="Q929" s="18" t="str">
        <f t="shared" si="167"/>
        <v/>
      </c>
      <c r="R929" s="18">
        <f t="shared" si="168"/>
        <v>0</v>
      </c>
      <c r="S929" s="18">
        <f t="shared" si="169"/>
        <v>0</v>
      </c>
      <c r="T929" s="18">
        <f t="shared" si="170"/>
        <v>0</v>
      </c>
      <c r="U929" s="35">
        <v>60.807000000000002</v>
      </c>
      <c r="V929" s="36">
        <f t="shared" si="162"/>
        <v>57.766649999999998</v>
      </c>
      <c r="W929" s="18">
        <v>86</v>
      </c>
      <c r="X929" s="36">
        <f t="shared" si="163"/>
        <v>81.7</v>
      </c>
      <c r="Y929" s="18">
        <v>92</v>
      </c>
      <c r="Z929" s="18">
        <f t="shared" si="164"/>
        <v>87.399999999999991</v>
      </c>
    </row>
    <row r="930" spans="1:26" ht="14.25" customHeight="1">
      <c r="A930" s="5"/>
      <c r="B930" s="49" t="s">
        <v>718</v>
      </c>
      <c r="C930" s="67"/>
      <c r="D930" s="41">
        <v>81</v>
      </c>
      <c r="E930" s="41">
        <v>86</v>
      </c>
      <c r="F930" s="41">
        <v>92</v>
      </c>
      <c r="G930" s="41" t="s">
        <v>716</v>
      </c>
      <c r="H930" s="97" t="s">
        <v>457</v>
      </c>
      <c r="I930" s="41"/>
      <c r="J930" s="41"/>
      <c r="K930" s="41">
        <f t="shared" si="165"/>
        <v>0</v>
      </c>
      <c r="M930" s="19"/>
      <c r="N930" s="19"/>
      <c r="O930" s="19"/>
      <c r="P930" s="18">
        <f t="shared" si="166"/>
        <v>0</v>
      </c>
      <c r="Q930" s="18" t="str">
        <f t="shared" si="167"/>
        <v/>
      </c>
      <c r="R930" s="18">
        <f t="shared" si="168"/>
        <v>0</v>
      </c>
      <c r="S930" s="18">
        <f t="shared" si="169"/>
        <v>0</v>
      </c>
      <c r="T930" s="18">
        <f t="shared" si="170"/>
        <v>0</v>
      </c>
      <c r="U930" s="35">
        <v>60.808</v>
      </c>
      <c r="V930" s="36">
        <f t="shared" si="162"/>
        <v>57.767599999999995</v>
      </c>
      <c r="W930" s="18">
        <v>86</v>
      </c>
      <c r="X930" s="36">
        <f t="shared" si="163"/>
        <v>81.7</v>
      </c>
      <c r="Y930" s="18">
        <v>92</v>
      </c>
      <c r="Z930" s="18">
        <f t="shared" si="164"/>
        <v>87.399999999999991</v>
      </c>
    </row>
    <row r="931" spans="1:26" ht="14.25" customHeight="1">
      <c r="A931" s="5"/>
      <c r="B931" s="71" t="s">
        <v>719</v>
      </c>
      <c r="C931" s="58"/>
      <c r="D931" s="24"/>
      <c r="E931" s="24"/>
      <c r="F931" s="24" t="s">
        <v>851</v>
      </c>
      <c r="G931" s="24"/>
      <c r="H931" s="95"/>
      <c r="I931" s="37"/>
      <c r="J931" s="24"/>
      <c r="K931" s="24"/>
      <c r="M931" s="19"/>
      <c r="N931" s="19"/>
      <c r="O931" s="19"/>
      <c r="P931" s="18">
        <f t="shared" si="166"/>
        <v>0</v>
      </c>
      <c r="Q931" s="18" t="str">
        <f t="shared" si="167"/>
        <v/>
      </c>
      <c r="R931" s="18">
        <f t="shared" si="168"/>
        <v>0</v>
      </c>
      <c r="S931" s="18">
        <f t="shared" si="169"/>
        <v>0</v>
      </c>
      <c r="T931" s="18">
        <f t="shared" si="170"/>
        <v>0</v>
      </c>
      <c r="U931" s="35"/>
      <c r="V931" s="36">
        <f t="shared" si="162"/>
        <v>0</v>
      </c>
      <c r="W931" s="18"/>
      <c r="X931" s="36">
        <f t="shared" si="163"/>
        <v>0</v>
      </c>
      <c r="Y931" s="18"/>
      <c r="Z931" s="18">
        <f t="shared" si="164"/>
        <v>0</v>
      </c>
    </row>
    <row r="932" spans="1:26" ht="14.25" customHeight="1">
      <c r="A932" s="5"/>
      <c r="B932" s="49" t="s">
        <v>720</v>
      </c>
      <c r="C932" s="63"/>
      <c r="D932" s="41">
        <v>15</v>
      </c>
      <c r="E932" s="41">
        <v>16</v>
      </c>
      <c r="F932" s="41">
        <v>17</v>
      </c>
      <c r="G932" s="41" t="s">
        <v>466</v>
      </c>
      <c r="H932" s="97" t="s">
        <v>721</v>
      </c>
      <c r="I932" s="41"/>
      <c r="J932" s="41"/>
      <c r="K932" s="41">
        <f t="shared" si="165"/>
        <v>0</v>
      </c>
      <c r="M932" s="19"/>
      <c r="N932" s="19"/>
      <c r="O932" s="19"/>
      <c r="P932" s="18">
        <f t="shared" si="166"/>
        <v>0</v>
      </c>
      <c r="Q932" s="18" t="str">
        <f t="shared" si="167"/>
        <v/>
      </c>
      <c r="R932" s="18">
        <f t="shared" si="168"/>
        <v>0</v>
      </c>
      <c r="S932" s="18">
        <f t="shared" si="169"/>
        <v>0</v>
      </c>
      <c r="T932" s="18">
        <f t="shared" si="170"/>
        <v>0</v>
      </c>
      <c r="U932" s="35">
        <v>60.826999999999998</v>
      </c>
      <c r="V932" s="36">
        <f t="shared" si="162"/>
        <v>57.785649999999997</v>
      </c>
      <c r="W932" s="18">
        <v>16</v>
      </c>
      <c r="X932" s="36">
        <f t="shared" si="163"/>
        <v>15.2</v>
      </c>
      <c r="Y932" s="18">
        <v>17</v>
      </c>
      <c r="Z932" s="18">
        <f t="shared" si="164"/>
        <v>16.149999999999999</v>
      </c>
    </row>
    <row r="933" spans="1:26" ht="14.25" customHeight="1">
      <c r="A933" s="5"/>
      <c r="B933" s="49" t="s">
        <v>722</v>
      </c>
      <c r="C933" s="63"/>
      <c r="D933" s="41">
        <v>15</v>
      </c>
      <c r="E933" s="41">
        <v>16</v>
      </c>
      <c r="F933" s="41">
        <v>17</v>
      </c>
      <c r="G933" s="41" t="s">
        <v>14</v>
      </c>
      <c r="H933" s="97" t="s">
        <v>721</v>
      </c>
      <c r="I933" s="41"/>
      <c r="J933" s="41"/>
      <c r="K933" s="41">
        <f t="shared" si="165"/>
        <v>0</v>
      </c>
      <c r="M933" s="19"/>
      <c r="N933" s="19"/>
      <c r="O933" s="19"/>
      <c r="P933" s="18">
        <f t="shared" si="166"/>
        <v>0</v>
      </c>
      <c r="Q933" s="18" t="str">
        <f t="shared" si="167"/>
        <v/>
      </c>
      <c r="R933" s="18">
        <f t="shared" si="168"/>
        <v>0</v>
      </c>
      <c r="S933" s="18">
        <f t="shared" si="169"/>
        <v>0</v>
      </c>
      <c r="T933" s="18">
        <f t="shared" si="170"/>
        <v>0</v>
      </c>
      <c r="U933" s="35">
        <v>60.820999999999998</v>
      </c>
      <c r="V933" s="36">
        <f t="shared" si="162"/>
        <v>57.779949999999992</v>
      </c>
      <c r="W933" s="18">
        <v>16</v>
      </c>
      <c r="X933" s="36">
        <f t="shared" si="163"/>
        <v>15.2</v>
      </c>
      <c r="Y933" s="18">
        <v>17</v>
      </c>
      <c r="Z933" s="18">
        <f t="shared" si="164"/>
        <v>16.149999999999999</v>
      </c>
    </row>
    <row r="934" spans="1:26" ht="14.25" customHeight="1">
      <c r="A934" s="5"/>
      <c r="B934" s="49" t="s">
        <v>257</v>
      </c>
      <c r="C934" s="63"/>
      <c r="D934" s="41">
        <v>51</v>
      </c>
      <c r="E934" s="41">
        <v>54</v>
      </c>
      <c r="F934" s="41">
        <v>57</v>
      </c>
      <c r="G934" s="41" t="s">
        <v>294</v>
      </c>
      <c r="H934" s="97" t="s">
        <v>397</v>
      </c>
      <c r="I934" s="41"/>
      <c r="J934" s="41"/>
      <c r="K934" s="41">
        <f t="shared" si="165"/>
        <v>0</v>
      </c>
      <c r="M934" s="19"/>
      <c r="N934" s="19"/>
      <c r="O934" s="19"/>
      <c r="P934" s="18">
        <f t="shared" si="166"/>
        <v>0</v>
      </c>
      <c r="Q934" s="18" t="str">
        <f t="shared" si="167"/>
        <v/>
      </c>
      <c r="R934" s="18">
        <f t="shared" si="168"/>
        <v>0</v>
      </c>
      <c r="S934" s="18">
        <f t="shared" si="169"/>
        <v>0</v>
      </c>
      <c r="T934" s="18">
        <f t="shared" si="170"/>
        <v>0</v>
      </c>
      <c r="U934" s="35">
        <v>60.822000000000003</v>
      </c>
      <c r="V934" s="36">
        <f t="shared" si="162"/>
        <v>57.780900000000003</v>
      </c>
      <c r="W934" s="18">
        <v>54</v>
      </c>
      <c r="X934" s="36">
        <f t="shared" si="163"/>
        <v>51.3</v>
      </c>
      <c r="Y934" s="18">
        <v>57</v>
      </c>
      <c r="Z934" s="18">
        <f t="shared" si="164"/>
        <v>54.15</v>
      </c>
    </row>
    <row r="935" spans="1:26" ht="14.25" customHeight="1">
      <c r="A935" s="5"/>
      <c r="B935" s="49" t="s">
        <v>259</v>
      </c>
      <c r="C935" s="63"/>
      <c r="D935" s="41">
        <v>52</v>
      </c>
      <c r="E935" s="41">
        <v>55</v>
      </c>
      <c r="F935" s="41">
        <v>56.05</v>
      </c>
      <c r="G935" s="41" t="s">
        <v>294</v>
      </c>
      <c r="H935" s="97" t="s">
        <v>397</v>
      </c>
      <c r="I935" s="41"/>
      <c r="J935" s="41"/>
      <c r="K935" s="41">
        <f t="shared" si="165"/>
        <v>0</v>
      </c>
      <c r="M935" s="19"/>
      <c r="N935" s="19"/>
      <c r="O935" s="19"/>
      <c r="P935" s="18">
        <f t="shared" si="166"/>
        <v>0</v>
      </c>
      <c r="Q935" s="18" t="str">
        <f t="shared" si="167"/>
        <v/>
      </c>
      <c r="R935" s="18">
        <f t="shared" si="168"/>
        <v>0</v>
      </c>
      <c r="S935" s="18">
        <f t="shared" si="169"/>
        <v>0</v>
      </c>
      <c r="T935" s="18">
        <f t="shared" si="170"/>
        <v>0</v>
      </c>
      <c r="U935" s="35">
        <v>60.814999999999998</v>
      </c>
      <c r="V935" s="36">
        <f t="shared" si="162"/>
        <v>57.774249999999995</v>
      </c>
      <c r="W935" s="18">
        <v>55</v>
      </c>
      <c r="X935" s="36">
        <f t="shared" si="163"/>
        <v>52.25</v>
      </c>
      <c r="Y935" s="18">
        <v>59</v>
      </c>
      <c r="Z935" s="18">
        <f t="shared" si="164"/>
        <v>56.05</v>
      </c>
    </row>
    <row r="936" spans="1:26" ht="14.25" customHeight="1">
      <c r="A936" s="5"/>
      <c r="B936" s="49" t="s">
        <v>258</v>
      </c>
      <c r="C936" s="63"/>
      <c r="D936" s="41">
        <v>52</v>
      </c>
      <c r="E936" s="41">
        <v>56</v>
      </c>
      <c r="F936" s="41">
        <v>59</v>
      </c>
      <c r="G936" s="41" t="s">
        <v>294</v>
      </c>
      <c r="H936" s="97" t="s">
        <v>397</v>
      </c>
      <c r="I936" s="41"/>
      <c r="J936" s="41"/>
      <c r="K936" s="41">
        <f t="shared" si="165"/>
        <v>0</v>
      </c>
      <c r="M936" s="19"/>
      <c r="N936" s="19"/>
      <c r="O936" s="19"/>
      <c r="P936" s="18">
        <f t="shared" si="166"/>
        <v>0</v>
      </c>
      <c r="Q936" s="18" t="str">
        <f t="shared" si="167"/>
        <v/>
      </c>
      <c r="R936" s="18">
        <f t="shared" si="168"/>
        <v>0</v>
      </c>
      <c r="S936" s="18">
        <f t="shared" si="169"/>
        <v>0</v>
      </c>
      <c r="T936" s="18">
        <f t="shared" si="170"/>
        <v>0</v>
      </c>
      <c r="U936" s="35">
        <v>60.823</v>
      </c>
      <c r="V936" s="36">
        <f t="shared" si="162"/>
        <v>57.781849999999999</v>
      </c>
      <c r="W936" s="18">
        <v>56</v>
      </c>
      <c r="X936" s="36">
        <f t="shared" si="163"/>
        <v>53.199999999999996</v>
      </c>
      <c r="Y936" s="18">
        <v>59</v>
      </c>
      <c r="Z936" s="18">
        <f t="shared" si="164"/>
        <v>56.05</v>
      </c>
    </row>
    <row r="937" spans="1:26" ht="14.25" customHeight="1">
      <c r="A937" s="5"/>
      <c r="B937" s="49" t="s">
        <v>256</v>
      </c>
      <c r="C937" s="63"/>
      <c r="D937" s="41">
        <v>51</v>
      </c>
      <c r="E937" s="41">
        <v>54</v>
      </c>
      <c r="F937" s="41">
        <v>55.099999999999994</v>
      </c>
      <c r="G937" s="41" t="s">
        <v>14</v>
      </c>
      <c r="H937" s="97" t="s">
        <v>397</v>
      </c>
      <c r="I937" s="41"/>
      <c r="J937" s="41"/>
      <c r="K937" s="41">
        <f t="shared" si="165"/>
        <v>0</v>
      </c>
      <c r="M937" s="19"/>
      <c r="N937" s="19"/>
      <c r="O937" s="19"/>
      <c r="P937" s="18">
        <f t="shared" si="166"/>
        <v>0</v>
      </c>
      <c r="Q937" s="18" t="str">
        <f t="shared" si="167"/>
        <v/>
      </c>
      <c r="R937" s="18">
        <f t="shared" si="168"/>
        <v>0</v>
      </c>
      <c r="S937" s="18">
        <f t="shared" si="169"/>
        <v>0</v>
      </c>
      <c r="T937" s="18">
        <f t="shared" si="170"/>
        <v>0</v>
      </c>
      <c r="U937" s="35">
        <v>60.814</v>
      </c>
      <c r="V937" s="36">
        <f t="shared" si="162"/>
        <v>57.773299999999999</v>
      </c>
      <c r="W937" s="18">
        <v>54</v>
      </c>
      <c r="X937" s="36">
        <f t="shared" si="163"/>
        <v>51.3</v>
      </c>
      <c r="Y937" s="18">
        <v>58</v>
      </c>
      <c r="Z937" s="18">
        <f t="shared" si="164"/>
        <v>55.099999999999994</v>
      </c>
    </row>
    <row r="938" spans="1:26" ht="14.25" customHeight="1">
      <c r="A938" s="5"/>
      <c r="B938" s="49" t="s">
        <v>387</v>
      </c>
      <c r="C938" s="63"/>
      <c r="D938" s="41">
        <v>52</v>
      </c>
      <c r="E938" s="41">
        <v>55</v>
      </c>
      <c r="F938" s="41">
        <v>58</v>
      </c>
      <c r="G938" s="41" t="s">
        <v>20</v>
      </c>
      <c r="H938" s="97" t="s">
        <v>500</v>
      </c>
      <c r="I938" s="41"/>
      <c r="J938" s="41"/>
      <c r="K938" s="41">
        <f t="shared" si="165"/>
        <v>0</v>
      </c>
      <c r="M938" s="19"/>
      <c r="N938" s="19"/>
      <c r="O938" s="19"/>
      <c r="P938" s="18">
        <f t="shared" si="166"/>
        <v>0</v>
      </c>
      <c r="Q938" s="18" t="str">
        <f t="shared" si="167"/>
        <v/>
      </c>
      <c r="R938" s="18">
        <f t="shared" si="168"/>
        <v>0</v>
      </c>
      <c r="S938" s="18">
        <f t="shared" si="169"/>
        <v>0</v>
      </c>
      <c r="T938" s="18">
        <f t="shared" si="170"/>
        <v>0</v>
      </c>
      <c r="U938" s="35">
        <v>60.826000000000001</v>
      </c>
      <c r="V938" s="36">
        <f t="shared" si="162"/>
        <v>57.784700000000001</v>
      </c>
      <c r="W938" s="18">
        <v>55</v>
      </c>
      <c r="X938" s="36">
        <f t="shared" si="163"/>
        <v>52.25</v>
      </c>
      <c r="Y938" s="18">
        <v>58</v>
      </c>
      <c r="Z938" s="18">
        <f t="shared" si="164"/>
        <v>55.099999999999994</v>
      </c>
    </row>
    <row r="939" spans="1:26" ht="14.25" customHeight="1">
      <c r="A939" s="5"/>
      <c r="B939" s="49" t="s">
        <v>388</v>
      </c>
      <c r="C939" s="63"/>
      <c r="D939" s="41">
        <v>52</v>
      </c>
      <c r="E939" s="41">
        <v>55</v>
      </c>
      <c r="F939" s="41">
        <v>58</v>
      </c>
      <c r="G939" s="41" t="s">
        <v>20</v>
      </c>
      <c r="H939" s="97" t="s">
        <v>500</v>
      </c>
      <c r="I939" s="41"/>
      <c r="J939" s="41"/>
      <c r="K939" s="41">
        <f t="shared" si="165"/>
        <v>0</v>
      </c>
      <c r="M939" s="19"/>
      <c r="N939" s="19"/>
      <c r="O939" s="19"/>
      <c r="P939" s="18">
        <f t="shared" si="166"/>
        <v>0</v>
      </c>
      <c r="Q939" s="18" t="str">
        <f t="shared" si="167"/>
        <v/>
      </c>
      <c r="R939" s="18">
        <f t="shared" si="168"/>
        <v>0</v>
      </c>
      <c r="S939" s="18">
        <f t="shared" si="169"/>
        <v>0</v>
      </c>
      <c r="T939" s="18">
        <f t="shared" si="170"/>
        <v>0</v>
      </c>
      <c r="U939" s="35">
        <v>60.823999999999998</v>
      </c>
      <c r="V939" s="36">
        <f t="shared" si="162"/>
        <v>57.782799999999995</v>
      </c>
      <c r="W939" s="18">
        <v>55</v>
      </c>
      <c r="X939" s="36">
        <f t="shared" si="163"/>
        <v>52.25</v>
      </c>
      <c r="Y939" s="18">
        <v>58</v>
      </c>
      <c r="Z939" s="18">
        <f t="shared" si="164"/>
        <v>55.099999999999994</v>
      </c>
    </row>
    <row r="940" spans="1:26" ht="14.25" customHeight="1">
      <c r="A940" s="5"/>
      <c r="B940" s="49" t="s">
        <v>389</v>
      </c>
      <c r="C940" s="63"/>
      <c r="D940" s="41">
        <v>54</v>
      </c>
      <c r="E940" s="41">
        <v>58</v>
      </c>
      <c r="F940" s="41">
        <v>61</v>
      </c>
      <c r="G940" s="41" t="s">
        <v>20</v>
      </c>
      <c r="H940" s="97" t="s">
        <v>500</v>
      </c>
      <c r="I940" s="41"/>
      <c r="J940" s="41"/>
      <c r="K940" s="41">
        <f t="shared" si="165"/>
        <v>0</v>
      </c>
      <c r="M940" s="19"/>
      <c r="N940" s="19"/>
      <c r="O940" s="19"/>
      <c r="P940" s="18">
        <f t="shared" si="166"/>
        <v>0</v>
      </c>
      <c r="Q940" s="18" t="str">
        <f t="shared" si="167"/>
        <v/>
      </c>
      <c r="R940" s="18">
        <f t="shared" si="168"/>
        <v>0</v>
      </c>
      <c r="S940" s="18">
        <f t="shared" si="169"/>
        <v>0</v>
      </c>
      <c r="T940" s="18">
        <f t="shared" si="170"/>
        <v>0</v>
      </c>
      <c r="U940" s="35">
        <v>60.817</v>
      </c>
      <c r="V940" s="36">
        <f t="shared" si="162"/>
        <v>57.776149999999994</v>
      </c>
      <c r="W940" s="18">
        <v>58</v>
      </c>
      <c r="X940" s="36">
        <f t="shared" si="163"/>
        <v>55.099999999999994</v>
      </c>
      <c r="Y940" s="18">
        <v>61</v>
      </c>
      <c r="Z940" s="18">
        <f t="shared" si="164"/>
        <v>57.949999999999996</v>
      </c>
    </row>
    <row r="941" spans="1:26" ht="14.25" customHeight="1">
      <c r="A941" s="5"/>
      <c r="B941" s="49" t="s">
        <v>390</v>
      </c>
      <c r="C941" s="63"/>
      <c r="D941" s="41">
        <v>52</v>
      </c>
      <c r="E941" s="41">
        <v>55</v>
      </c>
      <c r="F941" s="41">
        <v>58</v>
      </c>
      <c r="G941" s="41" t="s">
        <v>20</v>
      </c>
      <c r="H941" s="97" t="s">
        <v>500</v>
      </c>
      <c r="I941" s="41"/>
      <c r="J941" s="41"/>
      <c r="K941" s="41">
        <f t="shared" si="165"/>
        <v>0</v>
      </c>
      <c r="M941" s="19"/>
      <c r="N941" s="19"/>
      <c r="O941" s="19"/>
      <c r="P941" s="18">
        <f t="shared" si="166"/>
        <v>0</v>
      </c>
      <c r="Q941" s="18" t="str">
        <f t="shared" si="167"/>
        <v/>
      </c>
      <c r="R941" s="18">
        <f t="shared" si="168"/>
        <v>0</v>
      </c>
      <c r="S941" s="18">
        <f t="shared" si="169"/>
        <v>0</v>
      </c>
      <c r="T941" s="18">
        <f t="shared" si="170"/>
        <v>0</v>
      </c>
      <c r="U941" s="35">
        <v>60.811999999999998</v>
      </c>
      <c r="V941" s="36">
        <f t="shared" si="162"/>
        <v>57.771399999999993</v>
      </c>
      <c r="W941" s="18">
        <v>55</v>
      </c>
      <c r="X941" s="36">
        <f t="shared" si="163"/>
        <v>52.25</v>
      </c>
      <c r="Y941" s="18">
        <v>58</v>
      </c>
      <c r="Z941" s="18">
        <f t="shared" si="164"/>
        <v>55.099999999999994</v>
      </c>
    </row>
    <row r="942" spans="1:26" ht="14.25" customHeight="1">
      <c r="A942" s="5"/>
      <c r="B942" s="49" t="s">
        <v>391</v>
      </c>
      <c r="C942" s="63"/>
      <c r="D942" s="41">
        <v>52</v>
      </c>
      <c r="E942" s="41">
        <v>55</v>
      </c>
      <c r="F942" s="41">
        <v>58</v>
      </c>
      <c r="G942" s="41" t="s">
        <v>20</v>
      </c>
      <c r="H942" s="97" t="s">
        <v>500</v>
      </c>
      <c r="I942" s="41"/>
      <c r="J942" s="41"/>
      <c r="K942" s="41">
        <f t="shared" si="165"/>
        <v>0</v>
      </c>
      <c r="M942" s="19"/>
      <c r="N942" s="19"/>
      <c r="O942" s="19"/>
      <c r="P942" s="18">
        <f t="shared" si="166"/>
        <v>0</v>
      </c>
      <c r="Q942" s="18" t="str">
        <f t="shared" si="167"/>
        <v/>
      </c>
      <c r="R942" s="18">
        <f t="shared" si="168"/>
        <v>0</v>
      </c>
      <c r="S942" s="18">
        <f t="shared" si="169"/>
        <v>0</v>
      </c>
      <c r="T942" s="18">
        <f t="shared" si="170"/>
        <v>0</v>
      </c>
      <c r="U942" s="35">
        <v>60.811</v>
      </c>
      <c r="V942" s="36">
        <f t="shared" si="162"/>
        <v>57.770449999999997</v>
      </c>
      <c r="W942" s="18">
        <v>55</v>
      </c>
      <c r="X942" s="36">
        <f t="shared" si="163"/>
        <v>52.25</v>
      </c>
      <c r="Y942" s="18">
        <v>58</v>
      </c>
      <c r="Z942" s="18">
        <f t="shared" si="164"/>
        <v>55.099999999999994</v>
      </c>
    </row>
    <row r="943" spans="1:26" ht="14.25" customHeight="1">
      <c r="A943" s="5"/>
      <c r="B943" s="49" t="s">
        <v>723</v>
      </c>
      <c r="C943" s="63"/>
      <c r="D943" s="41">
        <v>15</v>
      </c>
      <c r="E943" s="41">
        <v>16</v>
      </c>
      <c r="F943" s="41">
        <v>17</v>
      </c>
      <c r="G943" s="41" t="s">
        <v>466</v>
      </c>
      <c r="H943" s="97" t="s">
        <v>721</v>
      </c>
      <c r="I943" s="41"/>
      <c r="J943" s="41"/>
      <c r="K943" s="41">
        <f t="shared" si="165"/>
        <v>0</v>
      </c>
      <c r="M943" s="19"/>
      <c r="N943" s="19"/>
      <c r="O943" s="19"/>
      <c r="P943" s="18">
        <f t="shared" si="166"/>
        <v>0</v>
      </c>
      <c r="Q943" s="18" t="str">
        <f t="shared" si="167"/>
        <v/>
      </c>
      <c r="R943" s="18">
        <f t="shared" si="168"/>
        <v>0</v>
      </c>
      <c r="S943" s="18">
        <f t="shared" si="169"/>
        <v>0</v>
      </c>
      <c r="T943" s="18">
        <f t="shared" si="170"/>
        <v>0</v>
      </c>
      <c r="U943" s="35">
        <v>60.825000000000003</v>
      </c>
      <c r="V943" s="36">
        <f t="shared" si="162"/>
        <v>57.783749999999998</v>
      </c>
      <c r="W943" s="18">
        <v>16</v>
      </c>
      <c r="X943" s="36">
        <f t="shared" si="163"/>
        <v>15.2</v>
      </c>
      <c r="Y943" s="18">
        <v>17</v>
      </c>
      <c r="Z943" s="18">
        <f t="shared" si="164"/>
        <v>16.149999999999999</v>
      </c>
    </row>
    <row r="944" spans="1:26" ht="14.25" customHeight="1">
      <c r="A944" s="5"/>
      <c r="B944" s="49" t="s">
        <v>724</v>
      </c>
      <c r="C944" s="63"/>
      <c r="D944" s="41">
        <v>122</v>
      </c>
      <c r="E944" s="41">
        <v>130</v>
      </c>
      <c r="F944" s="41">
        <v>138</v>
      </c>
      <c r="G944" s="41" t="s">
        <v>725</v>
      </c>
      <c r="H944" s="97" t="s">
        <v>647</v>
      </c>
      <c r="I944" s="41"/>
      <c r="J944" s="41"/>
      <c r="K944" s="41">
        <f t="shared" si="165"/>
        <v>0</v>
      </c>
      <c r="M944" s="19"/>
      <c r="N944" s="19"/>
      <c r="O944" s="19"/>
      <c r="P944" s="18">
        <f t="shared" si="166"/>
        <v>0</v>
      </c>
      <c r="Q944" s="18" t="str">
        <f t="shared" si="167"/>
        <v/>
      </c>
      <c r="R944" s="18">
        <f t="shared" si="168"/>
        <v>0</v>
      </c>
      <c r="S944" s="18">
        <f t="shared" si="169"/>
        <v>0</v>
      </c>
      <c r="T944" s="18">
        <f t="shared" si="170"/>
        <v>0</v>
      </c>
      <c r="U944" s="35">
        <v>60.82</v>
      </c>
      <c r="V944" s="36">
        <f t="shared" si="162"/>
        <v>57.778999999999996</v>
      </c>
      <c r="W944" s="18">
        <v>130</v>
      </c>
      <c r="X944" s="36">
        <f t="shared" si="163"/>
        <v>123.5</v>
      </c>
      <c r="Y944" s="18">
        <v>138</v>
      </c>
      <c r="Z944" s="18">
        <f t="shared" si="164"/>
        <v>131.1</v>
      </c>
    </row>
    <row r="945" spans="1:26" ht="14.25" customHeight="1">
      <c r="A945" s="5"/>
      <c r="B945" s="49" t="s">
        <v>517</v>
      </c>
      <c r="C945" s="63"/>
      <c r="D945" s="41">
        <v>48</v>
      </c>
      <c r="E945" s="41">
        <v>52</v>
      </c>
      <c r="F945" s="41">
        <v>55</v>
      </c>
      <c r="G945" s="41" t="s">
        <v>20</v>
      </c>
      <c r="H945" s="97" t="s">
        <v>520</v>
      </c>
      <c r="I945" s="41"/>
      <c r="J945" s="41"/>
      <c r="K945" s="41">
        <f t="shared" si="165"/>
        <v>0</v>
      </c>
      <c r="M945" s="19"/>
      <c r="N945" s="19"/>
      <c r="O945" s="19"/>
      <c r="P945" s="18">
        <f t="shared" si="166"/>
        <v>0</v>
      </c>
      <c r="Q945" s="18" t="str">
        <f t="shared" si="167"/>
        <v/>
      </c>
      <c r="R945" s="18">
        <f t="shared" si="168"/>
        <v>0</v>
      </c>
      <c r="S945" s="18">
        <f t="shared" si="169"/>
        <v>0</v>
      </c>
      <c r="T945" s="18">
        <f t="shared" si="170"/>
        <v>0</v>
      </c>
      <c r="U945" s="35">
        <v>60.813000000000002</v>
      </c>
      <c r="V945" s="36">
        <f t="shared" si="162"/>
        <v>57.772350000000003</v>
      </c>
      <c r="W945" s="18">
        <v>52</v>
      </c>
      <c r="X945" s="36">
        <f t="shared" si="163"/>
        <v>49.4</v>
      </c>
      <c r="Y945" s="18">
        <v>55</v>
      </c>
      <c r="Z945" s="18">
        <f t="shared" si="164"/>
        <v>52.25</v>
      </c>
    </row>
    <row r="946" spans="1:26" ht="14.25" customHeight="1">
      <c r="A946" s="5"/>
      <c r="B946" s="49" t="s">
        <v>518</v>
      </c>
      <c r="C946" s="63"/>
      <c r="D946" s="41">
        <v>48</v>
      </c>
      <c r="E946" s="41">
        <v>52</v>
      </c>
      <c r="F946" s="41">
        <v>55</v>
      </c>
      <c r="G946" s="41" t="s">
        <v>20</v>
      </c>
      <c r="H946" s="97" t="s">
        <v>520</v>
      </c>
      <c r="I946" s="41"/>
      <c r="J946" s="41"/>
      <c r="K946" s="41">
        <f t="shared" si="165"/>
        <v>0</v>
      </c>
      <c r="M946" s="19"/>
      <c r="N946" s="19"/>
      <c r="O946" s="19"/>
      <c r="P946" s="18">
        <f t="shared" si="166"/>
        <v>0</v>
      </c>
      <c r="Q946" s="18" t="str">
        <f t="shared" si="167"/>
        <v/>
      </c>
      <c r="R946" s="18">
        <f t="shared" si="168"/>
        <v>0</v>
      </c>
      <c r="S946" s="18">
        <f t="shared" si="169"/>
        <v>0</v>
      </c>
      <c r="T946" s="18">
        <f t="shared" si="170"/>
        <v>0</v>
      </c>
      <c r="U946" s="35">
        <v>60.831000000000003</v>
      </c>
      <c r="V946" s="36">
        <f t="shared" si="162"/>
        <v>57.789450000000002</v>
      </c>
      <c r="W946" s="18">
        <v>52</v>
      </c>
      <c r="X946" s="36">
        <f t="shared" si="163"/>
        <v>49.4</v>
      </c>
      <c r="Y946" s="18">
        <v>55</v>
      </c>
      <c r="Z946" s="18">
        <f t="shared" si="164"/>
        <v>52.25</v>
      </c>
    </row>
    <row r="947" spans="1:26" ht="14.25" customHeight="1">
      <c r="A947" s="5"/>
      <c r="B947" s="49" t="s">
        <v>519</v>
      </c>
      <c r="C947" s="63"/>
      <c r="D947" s="41">
        <v>48</v>
      </c>
      <c r="E947" s="41">
        <v>52</v>
      </c>
      <c r="F947" s="41">
        <v>55</v>
      </c>
      <c r="G947" s="41" t="s">
        <v>20</v>
      </c>
      <c r="H947" s="97" t="s">
        <v>520</v>
      </c>
      <c r="I947" s="41"/>
      <c r="J947" s="41"/>
      <c r="K947" s="41">
        <f t="shared" si="165"/>
        <v>0</v>
      </c>
      <c r="M947" s="19"/>
      <c r="N947" s="19"/>
      <c r="O947" s="19"/>
      <c r="P947" s="18">
        <f t="shared" si="166"/>
        <v>0</v>
      </c>
      <c r="Q947" s="18" t="str">
        <f t="shared" si="167"/>
        <v/>
      </c>
      <c r="R947" s="18">
        <f t="shared" si="168"/>
        <v>0</v>
      </c>
      <c r="S947" s="18">
        <f t="shared" si="169"/>
        <v>0</v>
      </c>
      <c r="T947" s="18">
        <f t="shared" si="170"/>
        <v>0</v>
      </c>
      <c r="U947" s="35">
        <v>60.834000000000003</v>
      </c>
      <c r="V947" s="36">
        <f t="shared" si="162"/>
        <v>57.792299999999997</v>
      </c>
      <c r="W947" s="18">
        <v>52</v>
      </c>
      <c r="X947" s="36">
        <f t="shared" si="163"/>
        <v>49.4</v>
      </c>
      <c r="Y947" s="18">
        <v>55</v>
      </c>
      <c r="Z947" s="18">
        <f t="shared" si="164"/>
        <v>52.25</v>
      </c>
    </row>
    <row r="948" spans="1:26" ht="14.25" customHeight="1">
      <c r="A948" s="5"/>
      <c r="B948" s="49" t="s">
        <v>726</v>
      </c>
      <c r="C948" s="63"/>
      <c r="D948" s="41">
        <v>61</v>
      </c>
      <c r="E948" s="41">
        <v>65</v>
      </c>
      <c r="F948" s="41">
        <v>69</v>
      </c>
      <c r="G948" s="41" t="s">
        <v>20</v>
      </c>
      <c r="H948" s="97" t="s">
        <v>520</v>
      </c>
      <c r="I948" s="41"/>
      <c r="J948" s="41"/>
      <c r="K948" s="41">
        <f t="shared" si="165"/>
        <v>0</v>
      </c>
      <c r="M948" s="19"/>
      <c r="N948" s="19"/>
      <c r="O948" s="19"/>
      <c r="P948" s="18">
        <f t="shared" si="166"/>
        <v>0</v>
      </c>
      <c r="Q948" s="18" t="str">
        <f t="shared" si="167"/>
        <v/>
      </c>
      <c r="R948" s="18">
        <f t="shared" si="168"/>
        <v>0</v>
      </c>
      <c r="S948" s="18">
        <f t="shared" si="169"/>
        <v>0</v>
      </c>
      <c r="T948" s="18">
        <f t="shared" si="170"/>
        <v>0</v>
      </c>
      <c r="U948" s="35">
        <v>60.83</v>
      </c>
      <c r="V948" s="36">
        <f t="shared" si="162"/>
        <v>57.788499999999999</v>
      </c>
      <c r="W948" s="18">
        <v>65</v>
      </c>
      <c r="X948" s="36">
        <f t="shared" si="163"/>
        <v>61.75</v>
      </c>
      <c r="Y948" s="18">
        <v>69</v>
      </c>
      <c r="Z948" s="18">
        <f t="shared" si="164"/>
        <v>65.55</v>
      </c>
    </row>
    <row r="949" spans="1:26" ht="14.25" customHeight="1">
      <c r="A949" s="5"/>
      <c r="B949" s="49" t="s">
        <v>727</v>
      </c>
      <c r="C949" s="63"/>
      <c r="D949" s="41">
        <v>122</v>
      </c>
      <c r="E949" s="41">
        <v>130</v>
      </c>
      <c r="F949" s="41">
        <v>138</v>
      </c>
      <c r="G949" s="41" t="s">
        <v>725</v>
      </c>
      <c r="H949" s="97" t="s">
        <v>647</v>
      </c>
      <c r="I949" s="41"/>
      <c r="J949" s="41"/>
      <c r="K949" s="41">
        <f t="shared" si="165"/>
        <v>0</v>
      </c>
      <c r="M949" s="19"/>
      <c r="N949" s="19"/>
      <c r="O949" s="19"/>
      <c r="P949" s="18">
        <f t="shared" si="166"/>
        <v>0</v>
      </c>
      <c r="Q949" s="18" t="str">
        <f t="shared" si="167"/>
        <v/>
      </c>
      <c r="R949" s="18">
        <f t="shared" si="168"/>
        <v>0</v>
      </c>
      <c r="S949" s="18">
        <f t="shared" si="169"/>
        <v>0</v>
      </c>
      <c r="T949" s="18">
        <f t="shared" si="170"/>
        <v>0</v>
      </c>
      <c r="U949" s="35">
        <v>60.832000000000001</v>
      </c>
      <c r="V949" s="36">
        <f t="shared" si="162"/>
        <v>57.790399999999998</v>
      </c>
      <c r="W949" s="18">
        <v>130</v>
      </c>
      <c r="X949" s="36">
        <f t="shared" si="163"/>
        <v>123.5</v>
      </c>
      <c r="Y949" s="18">
        <v>138</v>
      </c>
      <c r="Z949" s="18">
        <f t="shared" si="164"/>
        <v>131.1</v>
      </c>
    </row>
    <row r="950" spans="1:26" ht="14.25" customHeight="1">
      <c r="A950" s="5"/>
      <c r="B950" s="49" t="s">
        <v>728</v>
      </c>
      <c r="C950" s="63"/>
      <c r="D950" s="41">
        <v>122</v>
      </c>
      <c r="E950" s="41">
        <v>130</v>
      </c>
      <c r="F950" s="41">
        <v>138</v>
      </c>
      <c r="G950" s="41" t="s">
        <v>725</v>
      </c>
      <c r="H950" s="97" t="s">
        <v>647</v>
      </c>
      <c r="I950" s="41"/>
      <c r="J950" s="41"/>
      <c r="K950" s="41">
        <f t="shared" si="165"/>
        <v>0</v>
      </c>
      <c r="M950" s="19"/>
      <c r="N950" s="19"/>
      <c r="O950" s="19"/>
      <c r="P950" s="18">
        <f t="shared" si="166"/>
        <v>0</v>
      </c>
      <c r="Q950" s="18" t="str">
        <f t="shared" si="167"/>
        <v/>
      </c>
      <c r="R950" s="18">
        <f t="shared" si="168"/>
        <v>0</v>
      </c>
      <c r="S950" s="18">
        <f t="shared" si="169"/>
        <v>0</v>
      </c>
      <c r="T950" s="18">
        <f t="shared" si="170"/>
        <v>0</v>
      </c>
      <c r="U950" s="35">
        <v>60.829000000000001</v>
      </c>
      <c r="V950" s="36">
        <f t="shared" si="162"/>
        <v>57.787549999999996</v>
      </c>
      <c r="W950" s="18">
        <v>130</v>
      </c>
      <c r="X950" s="36">
        <f t="shared" si="163"/>
        <v>123.5</v>
      </c>
      <c r="Y950" s="18">
        <v>138</v>
      </c>
      <c r="Z950" s="18">
        <f t="shared" si="164"/>
        <v>131.1</v>
      </c>
    </row>
    <row r="951" spans="1:26" ht="14.25" customHeight="1">
      <c r="A951" s="5"/>
      <c r="B951" s="49" t="s">
        <v>729</v>
      </c>
      <c r="C951" s="63"/>
      <c r="D951" s="41">
        <v>15</v>
      </c>
      <c r="E951" s="41">
        <v>16</v>
      </c>
      <c r="F951" s="41">
        <v>17</v>
      </c>
      <c r="G951" s="41" t="s">
        <v>14</v>
      </c>
      <c r="H951" s="97" t="s">
        <v>721</v>
      </c>
      <c r="I951" s="41"/>
      <c r="J951" s="41"/>
      <c r="K951" s="41">
        <f t="shared" si="165"/>
        <v>0</v>
      </c>
      <c r="M951" s="19"/>
      <c r="N951" s="19"/>
      <c r="O951" s="19"/>
      <c r="P951" s="18">
        <f t="shared" si="166"/>
        <v>0</v>
      </c>
      <c r="Q951" s="18" t="str">
        <f t="shared" si="167"/>
        <v/>
      </c>
      <c r="R951" s="18">
        <f t="shared" si="168"/>
        <v>0</v>
      </c>
      <c r="S951" s="18">
        <f t="shared" si="169"/>
        <v>0</v>
      </c>
      <c r="T951" s="18">
        <f t="shared" si="170"/>
        <v>0</v>
      </c>
      <c r="U951" s="35">
        <v>60.828000000000003</v>
      </c>
      <c r="V951" s="36">
        <f t="shared" si="162"/>
        <v>57.7866</v>
      </c>
      <c r="W951" s="18">
        <v>16</v>
      </c>
      <c r="X951" s="36">
        <f t="shared" si="163"/>
        <v>15.2</v>
      </c>
      <c r="Y951" s="18">
        <v>17</v>
      </c>
      <c r="Z951" s="18">
        <f t="shared" si="164"/>
        <v>16.149999999999999</v>
      </c>
    </row>
    <row r="952" spans="1:26" ht="14.25" customHeight="1">
      <c r="A952" s="5"/>
      <c r="B952" s="49" t="s">
        <v>730</v>
      </c>
      <c r="C952" s="63"/>
      <c r="D952" s="41">
        <v>15</v>
      </c>
      <c r="E952" s="41">
        <v>16</v>
      </c>
      <c r="F952" s="41">
        <v>17</v>
      </c>
      <c r="G952" s="41" t="s">
        <v>466</v>
      </c>
      <c r="H952" s="97" t="s">
        <v>721</v>
      </c>
      <c r="I952" s="41"/>
      <c r="J952" s="41"/>
      <c r="K952" s="41">
        <f t="shared" si="165"/>
        <v>0</v>
      </c>
      <c r="M952" s="19"/>
      <c r="N952" s="19"/>
      <c r="O952" s="19"/>
      <c r="P952" s="18">
        <f t="shared" si="166"/>
        <v>0</v>
      </c>
      <c r="Q952" s="18" t="str">
        <f t="shared" si="167"/>
        <v/>
      </c>
      <c r="R952" s="18">
        <f t="shared" si="168"/>
        <v>0</v>
      </c>
      <c r="S952" s="18">
        <f t="shared" si="169"/>
        <v>0</v>
      </c>
      <c r="T952" s="18">
        <f t="shared" si="170"/>
        <v>0</v>
      </c>
      <c r="U952" s="35">
        <v>60.835000000000001</v>
      </c>
      <c r="V952" s="36">
        <f t="shared" si="162"/>
        <v>57.79325</v>
      </c>
      <c r="W952" s="18">
        <v>16</v>
      </c>
      <c r="X952" s="36">
        <f t="shared" si="163"/>
        <v>15.2</v>
      </c>
      <c r="Y952" s="18">
        <v>17</v>
      </c>
      <c r="Z952" s="18">
        <f t="shared" si="164"/>
        <v>16.149999999999999</v>
      </c>
    </row>
    <row r="953" spans="1:26" ht="14.25" customHeight="1">
      <c r="A953" s="5"/>
      <c r="B953" s="49" t="s">
        <v>731</v>
      </c>
      <c r="C953" s="63"/>
      <c r="D953" s="41">
        <v>15</v>
      </c>
      <c r="E953" s="41">
        <v>16</v>
      </c>
      <c r="F953" s="41">
        <v>17</v>
      </c>
      <c r="G953" s="41" t="s">
        <v>732</v>
      </c>
      <c r="H953" s="97" t="s">
        <v>721</v>
      </c>
      <c r="I953" s="41"/>
      <c r="J953" s="41"/>
      <c r="K953" s="41">
        <f t="shared" si="165"/>
        <v>0</v>
      </c>
      <c r="M953" s="19"/>
      <c r="N953" s="19"/>
      <c r="O953" s="19"/>
      <c r="P953" s="18">
        <f t="shared" si="166"/>
        <v>0</v>
      </c>
      <c r="Q953" s="18" t="str">
        <f t="shared" si="167"/>
        <v/>
      </c>
      <c r="R953" s="18">
        <f t="shared" si="168"/>
        <v>0</v>
      </c>
      <c r="S953" s="18">
        <f t="shared" si="169"/>
        <v>0</v>
      </c>
      <c r="T953" s="18">
        <f t="shared" si="170"/>
        <v>0</v>
      </c>
      <c r="U953" s="35">
        <v>60.832999999999998</v>
      </c>
      <c r="V953" s="36">
        <f t="shared" si="162"/>
        <v>57.791349999999994</v>
      </c>
      <c r="W953" s="18">
        <v>16</v>
      </c>
      <c r="X953" s="36">
        <f t="shared" si="163"/>
        <v>15.2</v>
      </c>
      <c r="Y953" s="18">
        <v>17</v>
      </c>
      <c r="Z953" s="18">
        <f t="shared" si="164"/>
        <v>16.149999999999999</v>
      </c>
    </row>
    <row r="954" spans="1:26" ht="14.25" customHeight="1">
      <c r="A954" s="5"/>
      <c r="B954" s="71" t="s">
        <v>733</v>
      </c>
      <c r="C954" s="58"/>
      <c r="D954" s="24"/>
      <c r="E954" s="24"/>
      <c r="F954" s="24" t="s">
        <v>851</v>
      </c>
      <c r="G954" s="24"/>
      <c r="H954" s="95"/>
      <c r="I954" s="37"/>
      <c r="J954" s="24"/>
      <c r="K954" s="24"/>
      <c r="M954" s="19"/>
      <c r="N954" s="19"/>
      <c r="O954" s="19"/>
      <c r="P954" s="18">
        <f t="shared" si="166"/>
        <v>0</v>
      </c>
      <c r="Q954" s="18" t="str">
        <f t="shared" si="167"/>
        <v/>
      </c>
      <c r="R954" s="18">
        <f t="shared" si="168"/>
        <v>0</v>
      </c>
      <c r="S954" s="18">
        <f t="shared" si="169"/>
        <v>0</v>
      </c>
      <c r="T954" s="18">
        <f t="shared" si="170"/>
        <v>0</v>
      </c>
      <c r="U954" s="35"/>
      <c r="V954" s="36">
        <f t="shared" si="162"/>
        <v>0</v>
      </c>
      <c r="W954" s="18"/>
      <c r="X954" s="36">
        <f t="shared" si="163"/>
        <v>0</v>
      </c>
      <c r="Y954" s="18"/>
      <c r="Z954" s="18">
        <f t="shared" si="164"/>
        <v>0</v>
      </c>
    </row>
    <row r="955" spans="1:26" ht="14.25" customHeight="1">
      <c r="A955" s="5"/>
      <c r="B955" s="49" t="s">
        <v>286</v>
      </c>
      <c r="C955" s="63"/>
      <c r="D955" s="41">
        <v>38</v>
      </c>
      <c r="E955" s="41">
        <v>40</v>
      </c>
      <c r="F955" s="41">
        <v>43</v>
      </c>
      <c r="G955" s="41" t="s">
        <v>14</v>
      </c>
      <c r="H955" s="97" t="s">
        <v>474</v>
      </c>
      <c r="I955" s="41"/>
      <c r="J955" s="41"/>
      <c r="K955" s="41">
        <f t="shared" si="165"/>
        <v>0</v>
      </c>
      <c r="M955" s="19"/>
      <c r="N955" s="19"/>
      <c r="O955" s="19"/>
      <c r="P955" s="18">
        <f t="shared" si="166"/>
        <v>0</v>
      </c>
      <c r="Q955" s="18" t="str">
        <f t="shared" si="167"/>
        <v/>
      </c>
      <c r="R955" s="18">
        <f t="shared" si="168"/>
        <v>0</v>
      </c>
      <c r="S955" s="18">
        <f t="shared" si="169"/>
        <v>0</v>
      </c>
      <c r="T955" s="18">
        <f t="shared" si="170"/>
        <v>0</v>
      </c>
      <c r="U955" s="35">
        <v>60.872</v>
      </c>
      <c r="V955" s="36">
        <f t="shared" si="162"/>
        <v>57.828399999999995</v>
      </c>
      <c r="W955" s="18">
        <v>40</v>
      </c>
      <c r="X955" s="36">
        <f t="shared" si="163"/>
        <v>38</v>
      </c>
      <c r="Y955" s="18">
        <v>43</v>
      </c>
      <c r="Z955" s="18">
        <f t="shared" si="164"/>
        <v>40.85</v>
      </c>
    </row>
    <row r="956" spans="1:26" ht="14.25" customHeight="1">
      <c r="A956" s="5"/>
      <c r="B956" s="49" t="s">
        <v>290</v>
      </c>
      <c r="C956" s="63"/>
      <c r="D956" s="41">
        <v>38</v>
      </c>
      <c r="E956" s="41">
        <v>40</v>
      </c>
      <c r="F956" s="41">
        <v>43</v>
      </c>
      <c r="G956" s="41" t="s">
        <v>14</v>
      </c>
      <c r="H956" s="97" t="s">
        <v>474</v>
      </c>
      <c r="I956" s="41"/>
      <c r="J956" s="41"/>
      <c r="K956" s="41">
        <f t="shared" si="165"/>
        <v>0</v>
      </c>
      <c r="M956" s="19"/>
      <c r="N956" s="19"/>
      <c r="O956" s="19"/>
      <c r="P956" s="18">
        <f t="shared" si="166"/>
        <v>0</v>
      </c>
      <c r="Q956" s="18" t="str">
        <f t="shared" si="167"/>
        <v/>
      </c>
      <c r="R956" s="18">
        <f t="shared" si="168"/>
        <v>0</v>
      </c>
      <c r="S956" s="18">
        <f t="shared" si="169"/>
        <v>0</v>
      </c>
      <c r="T956" s="18">
        <f t="shared" si="170"/>
        <v>0</v>
      </c>
      <c r="U956" s="35">
        <v>60.878999999999998</v>
      </c>
      <c r="V956" s="36">
        <f t="shared" si="162"/>
        <v>57.835049999999995</v>
      </c>
      <c r="W956" s="18">
        <v>40</v>
      </c>
      <c r="X956" s="36">
        <f t="shared" si="163"/>
        <v>38</v>
      </c>
      <c r="Y956" s="18">
        <v>43</v>
      </c>
      <c r="Z956" s="18">
        <f t="shared" si="164"/>
        <v>40.85</v>
      </c>
    </row>
    <row r="957" spans="1:26" ht="14.25" customHeight="1">
      <c r="A957" s="5"/>
      <c r="B957" s="49" t="s">
        <v>289</v>
      </c>
      <c r="C957" s="63"/>
      <c r="D957" s="41">
        <v>38</v>
      </c>
      <c r="E957" s="41">
        <v>40</v>
      </c>
      <c r="F957" s="41">
        <v>43</v>
      </c>
      <c r="G957" s="41" t="s">
        <v>14</v>
      </c>
      <c r="H957" s="97" t="s">
        <v>474</v>
      </c>
      <c r="I957" s="41"/>
      <c r="J957" s="41"/>
      <c r="K957" s="41">
        <f t="shared" si="165"/>
        <v>0</v>
      </c>
      <c r="M957" s="19"/>
      <c r="N957" s="19"/>
      <c r="O957" s="19"/>
      <c r="P957" s="18">
        <f t="shared" si="166"/>
        <v>0</v>
      </c>
      <c r="Q957" s="18" t="str">
        <f t="shared" si="167"/>
        <v/>
      </c>
      <c r="R957" s="18">
        <f t="shared" si="168"/>
        <v>0</v>
      </c>
      <c r="S957" s="18">
        <f t="shared" si="169"/>
        <v>0</v>
      </c>
      <c r="T957" s="18">
        <f t="shared" si="170"/>
        <v>0</v>
      </c>
      <c r="U957" s="35">
        <v>60.838000000000001</v>
      </c>
      <c r="V957" s="36">
        <f t="shared" si="162"/>
        <v>57.796099999999996</v>
      </c>
      <c r="W957" s="18">
        <v>40</v>
      </c>
      <c r="X957" s="36">
        <f t="shared" si="163"/>
        <v>38</v>
      </c>
      <c r="Y957" s="18">
        <v>43</v>
      </c>
      <c r="Z957" s="18">
        <f t="shared" si="164"/>
        <v>40.85</v>
      </c>
    </row>
    <row r="958" spans="1:26" ht="14.25" customHeight="1">
      <c r="A958" s="5"/>
      <c r="B958" s="49" t="s">
        <v>288</v>
      </c>
      <c r="C958" s="63"/>
      <c r="D958" s="41">
        <v>40</v>
      </c>
      <c r="E958" s="41">
        <v>43</v>
      </c>
      <c r="F958" s="41">
        <v>45</v>
      </c>
      <c r="G958" s="41" t="s">
        <v>14</v>
      </c>
      <c r="H958" s="97" t="s">
        <v>474</v>
      </c>
      <c r="I958" s="41"/>
      <c r="J958" s="41"/>
      <c r="K958" s="41">
        <f t="shared" si="165"/>
        <v>0</v>
      </c>
      <c r="M958" s="19"/>
      <c r="N958" s="19"/>
      <c r="O958" s="19"/>
      <c r="P958" s="18">
        <f t="shared" si="166"/>
        <v>0</v>
      </c>
      <c r="Q958" s="18" t="str">
        <f t="shared" si="167"/>
        <v/>
      </c>
      <c r="R958" s="18">
        <f t="shared" si="168"/>
        <v>0</v>
      </c>
      <c r="S958" s="18">
        <f t="shared" si="169"/>
        <v>0</v>
      </c>
      <c r="T958" s="18">
        <f t="shared" si="170"/>
        <v>0</v>
      </c>
      <c r="U958" s="35">
        <v>60.881</v>
      </c>
      <c r="V958" s="36">
        <f t="shared" si="162"/>
        <v>57.836949999999995</v>
      </c>
      <c r="W958" s="18">
        <v>43</v>
      </c>
      <c r="X958" s="36">
        <f t="shared" si="163"/>
        <v>40.85</v>
      </c>
      <c r="Y958" s="18">
        <v>45</v>
      </c>
      <c r="Z958" s="18">
        <f t="shared" si="164"/>
        <v>42.75</v>
      </c>
    </row>
    <row r="959" spans="1:26" ht="14.25" customHeight="1">
      <c r="A959" s="5"/>
      <c r="B959" s="49" t="s">
        <v>287</v>
      </c>
      <c r="C959" s="63"/>
      <c r="D959" s="41">
        <v>38</v>
      </c>
      <c r="E959" s="41">
        <v>40</v>
      </c>
      <c r="F959" s="41">
        <v>43</v>
      </c>
      <c r="G959" s="41" t="s">
        <v>14</v>
      </c>
      <c r="H959" s="97" t="s">
        <v>474</v>
      </c>
      <c r="I959" s="41"/>
      <c r="J959" s="41"/>
      <c r="K959" s="41">
        <f t="shared" si="165"/>
        <v>0</v>
      </c>
      <c r="M959" s="19"/>
      <c r="N959" s="19"/>
      <c r="O959" s="19"/>
      <c r="P959" s="18">
        <f t="shared" si="166"/>
        <v>0</v>
      </c>
      <c r="Q959" s="18" t="str">
        <f t="shared" si="167"/>
        <v/>
      </c>
      <c r="R959" s="18">
        <f t="shared" si="168"/>
        <v>0</v>
      </c>
      <c r="S959" s="18">
        <f t="shared" si="169"/>
        <v>0</v>
      </c>
      <c r="T959" s="18">
        <f t="shared" si="170"/>
        <v>0</v>
      </c>
      <c r="U959" s="35">
        <v>60.837000000000003</v>
      </c>
      <c r="V959" s="36">
        <f t="shared" si="162"/>
        <v>57.79515</v>
      </c>
      <c r="W959" s="18">
        <v>40</v>
      </c>
      <c r="X959" s="36">
        <f t="shared" si="163"/>
        <v>38</v>
      </c>
      <c r="Y959" s="18">
        <v>43</v>
      </c>
      <c r="Z959" s="18">
        <f t="shared" si="164"/>
        <v>40.85</v>
      </c>
    </row>
    <row r="960" spans="1:26" ht="14.25" customHeight="1">
      <c r="A960" s="5"/>
      <c r="B960" s="49" t="s">
        <v>1170</v>
      </c>
      <c r="C960" s="63"/>
      <c r="D960" s="41">
        <v>38</v>
      </c>
      <c r="E960" s="41">
        <v>40</v>
      </c>
      <c r="F960" s="41">
        <v>43</v>
      </c>
      <c r="G960" s="41" t="s">
        <v>14</v>
      </c>
      <c r="H960" s="97" t="s">
        <v>474</v>
      </c>
      <c r="I960" s="41"/>
      <c r="J960" s="41"/>
      <c r="K960" s="41">
        <f t="shared" si="165"/>
        <v>0</v>
      </c>
      <c r="M960" s="19"/>
      <c r="N960" s="19"/>
      <c r="O960" s="19"/>
      <c r="P960" s="18">
        <f t="shared" si="166"/>
        <v>0</v>
      </c>
      <c r="Q960" s="18" t="str">
        <f t="shared" si="167"/>
        <v/>
      </c>
      <c r="R960" s="18">
        <f t="shared" si="168"/>
        <v>0</v>
      </c>
      <c r="S960" s="18">
        <f t="shared" si="169"/>
        <v>0</v>
      </c>
      <c r="T960" s="18">
        <f t="shared" si="170"/>
        <v>0</v>
      </c>
      <c r="U960" s="35">
        <v>60.893999999999998</v>
      </c>
      <c r="V960" s="36">
        <f t="shared" si="162"/>
        <v>57.849299999999992</v>
      </c>
      <c r="W960" s="18">
        <v>40</v>
      </c>
      <c r="X960" s="36">
        <f t="shared" si="163"/>
        <v>38</v>
      </c>
      <c r="Y960" s="18">
        <v>43</v>
      </c>
      <c r="Z960" s="18">
        <f t="shared" si="164"/>
        <v>40.85</v>
      </c>
    </row>
    <row r="961" spans="1:26" ht="14.25" customHeight="1">
      <c r="A961" s="5"/>
      <c r="B961" s="49" t="s">
        <v>285</v>
      </c>
      <c r="C961" s="63"/>
      <c r="D961" s="41">
        <v>168</v>
      </c>
      <c r="E961" s="41">
        <v>179</v>
      </c>
      <c r="F961" s="41">
        <v>189</v>
      </c>
      <c r="G961" s="41" t="s">
        <v>328</v>
      </c>
      <c r="H961" s="97" t="s">
        <v>647</v>
      </c>
      <c r="I961" s="41"/>
      <c r="J961" s="41"/>
      <c r="K961" s="41">
        <f t="shared" si="165"/>
        <v>0</v>
      </c>
      <c r="M961" s="19"/>
      <c r="N961" s="19"/>
      <c r="O961" s="19"/>
      <c r="P961" s="18">
        <f t="shared" si="166"/>
        <v>0</v>
      </c>
      <c r="Q961" s="18" t="str">
        <f t="shared" si="167"/>
        <v/>
      </c>
      <c r="R961" s="18">
        <f t="shared" si="168"/>
        <v>0</v>
      </c>
      <c r="S961" s="18">
        <f t="shared" si="169"/>
        <v>0</v>
      </c>
      <c r="T961" s="18">
        <f t="shared" si="170"/>
        <v>0</v>
      </c>
      <c r="U961" s="35">
        <v>60.890999999999998</v>
      </c>
      <c r="V961" s="36">
        <f t="shared" si="162"/>
        <v>57.846449999999997</v>
      </c>
      <c r="W961" s="18">
        <v>179</v>
      </c>
      <c r="X961" s="36">
        <f t="shared" si="163"/>
        <v>170.04999999999998</v>
      </c>
      <c r="Y961" s="18">
        <v>189</v>
      </c>
      <c r="Z961" s="18">
        <f t="shared" si="164"/>
        <v>179.54999999999998</v>
      </c>
    </row>
    <row r="962" spans="1:26" ht="14.25" customHeight="1">
      <c r="A962" s="5"/>
      <c r="B962" s="49" t="s">
        <v>502</v>
      </c>
      <c r="C962" s="63"/>
      <c r="D962" s="41">
        <v>168</v>
      </c>
      <c r="E962" s="41">
        <v>179</v>
      </c>
      <c r="F962" s="41">
        <v>189</v>
      </c>
      <c r="G962" s="41" t="s">
        <v>725</v>
      </c>
      <c r="H962" s="97" t="s">
        <v>647</v>
      </c>
      <c r="I962" s="41"/>
      <c r="J962" s="41"/>
      <c r="K962" s="41">
        <f t="shared" si="165"/>
        <v>0</v>
      </c>
      <c r="M962" s="19"/>
      <c r="N962" s="19"/>
      <c r="O962" s="19"/>
      <c r="P962" s="18">
        <f t="shared" si="166"/>
        <v>0</v>
      </c>
      <c r="Q962" s="18" t="str">
        <f t="shared" si="167"/>
        <v/>
      </c>
      <c r="R962" s="18">
        <f t="shared" si="168"/>
        <v>0</v>
      </c>
      <c r="S962" s="18">
        <f t="shared" si="169"/>
        <v>0</v>
      </c>
      <c r="T962" s="18">
        <f t="shared" si="170"/>
        <v>0</v>
      </c>
      <c r="U962" s="35">
        <v>60.881999999999998</v>
      </c>
      <c r="V962" s="36">
        <f t="shared" si="162"/>
        <v>57.837899999999998</v>
      </c>
      <c r="W962" s="18">
        <v>179</v>
      </c>
      <c r="X962" s="36">
        <f t="shared" si="163"/>
        <v>170.04999999999998</v>
      </c>
      <c r="Y962" s="18">
        <v>189</v>
      </c>
      <c r="Z962" s="18">
        <f t="shared" si="164"/>
        <v>179.54999999999998</v>
      </c>
    </row>
    <row r="963" spans="1:26" ht="14.25" customHeight="1">
      <c r="A963" s="5"/>
      <c r="B963" s="49" t="s">
        <v>407</v>
      </c>
      <c r="C963" s="63"/>
      <c r="D963" s="41">
        <v>36</v>
      </c>
      <c r="E963" s="41">
        <v>39</v>
      </c>
      <c r="F963" s="41">
        <v>41</v>
      </c>
      <c r="G963" s="41" t="s">
        <v>14</v>
      </c>
      <c r="H963" s="97" t="s">
        <v>411</v>
      </c>
      <c r="I963" s="41"/>
      <c r="J963" s="41"/>
      <c r="K963" s="41">
        <f t="shared" si="165"/>
        <v>0</v>
      </c>
      <c r="M963" s="19"/>
      <c r="N963" s="19"/>
      <c r="O963" s="19"/>
      <c r="P963" s="18">
        <f t="shared" si="166"/>
        <v>0</v>
      </c>
      <c r="Q963" s="18" t="str">
        <f t="shared" si="167"/>
        <v/>
      </c>
      <c r="R963" s="18">
        <f t="shared" si="168"/>
        <v>0</v>
      </c>
      <c r="S963" s="18">
        <f t="shared" si="169"/>
        <v>0</v>
      </c>
      <c r="T963" s="18">
        <f t="shared" si="170"/>
        <v>0</v>
      </c>
      <c r="U963" s="35">
        <v>60.835999999999999</v>
      </c>
      <c r="V963" s="36">
        <f t="shared" si="162"/>
        <v>57.794199999999996</v>
      </c>
      <c r="W963" s="18">
        <v>39</v>
      </c>
      <c r="X963" s="36">
        <f t="shared" si="163"/>
        <v>37.049999999999997</v>
      </c>
      <c r="Y963" s="18">
        <v>41</v>
      </c>
      <c r="Z963" s="18">
        <f t="shared" si="164"/>
        <v>38.949999999999996</v>
      </c>
    </row>
    <row r="964" spans="1:26" ht="14.25" customHeight="1">
      <c r="A964" s="5"/>
      <c r="B964" s="49" t="s">
        <v>409</v>
      </c>
      <c r="C964" s="63"/>
      <c r="D964" s="41">
        <v>36</v>
      </c>
      <c r="E964" s="41">
        <v>39</v>
      </c>
      <c r="F964" s="41">
        <v>41</v>
      </c>
      <c r="G964" s="41" t="s">
        <v>14</v>
      </c>
      <c r="H964" s="97" t="s">
        <v>411</v>
      </c>
      <c r="I964" s="41"/>
      <c r="J964" s="41"/>
      <c r="K964" s="41">
        <f t="shared" si="165"/>
        <v>0</v>
      </c>
      <c r="M964" s="19"/>
      <c r="N964" s="19"/>
      <c r="O964" s="19"/>
      <c r="P964" s="18">
        <f t="shared" si="166"/>
        <v>0</v>
      </c>
      <c r="Q964" s="18" t="str">
        <f t="shared" si="167"/>
        <v/>
      </c>
      <c r="R964" s="18">
        <f t="shared" si="168"/>
        <v>0</v>
      </c>
      <c r="S964" s="18">
        <f t="shared" si="169"/>
        <v>0</v>
      </c>
      <c r="T964" s="18">
        <f t="shared" si="170"/>
        <v>0</v>
      </c>
      <c r="U964" s="35">
        <v>60.853999999999999</v>
      </c>
      <c r="V964" s="36">
        <f t="shared" si="162"/>
        <v>57.811299999999996</v>
      </c>
      <c r="W964" s="18">
        <v>39</v>
      </c>
      <c r="X964" s="36">
        <f t="shared" si="163"/>
        <v>37.049999999999997</v>
      </c>
      <c r="Y964" s="18">
        <v>41</v>
      </c>
      <c r="Z964" s="18">
        <f t="shared" si="164"/>
        <v>38.949999999999996</v>
      </c>
    </row>
    <row r="965" spans="1:26" ht="14.25" customHeight="1">
      <c r="A965" s="5"/>
      <c r="B965" s="49" t="s">
        <v>408</v>
      </c>
      <c r="C965" s="63"/>
      <c r="D965" s="41">
        <v>36</v>
      </c>
      <c r="E965" s="41">
        <v>39</v>
      </c>
      <c r="F965" s="41">
        <v>41</v>
      </c>
      <c r="G965" s="41" t="s">
        <v>14</v>
      </c>
      <c r="H965" s="97" t="s">
        <v>411</v>
      </c>
      <c r="I965" s="41"/>
      <c r="J965" s="41"/>
      <c r="K965" s="41">
        <f t="shared" si="165"/>
        <v>0</v>
      </c>
      <c r="M965" s="19"/>
      <c r="N965" s="19"/>
      <c r="O965" s="19"/>
      <c r="P965" s="18">
        <f t="shared" si="166"/>
        <v>0</v>
      </c>
      <c r="Q965" s="18" t="str">
        <f t="shared" si="167"/>
        <v/>
      </c>
      <c r="R965" s="18">
        <f t="shared" si="168"/>
        <v>0</v>
      </c>
      <c r="S965" s="18">
        <f t="shared" si="169"/>
        <v>0</v>
      </c>
      <c r="T965" s="18">
        <f t="shared" si="170"/>
        <v>0</v>
      </c>
      <c r="U965" s="35">
        <v>60.875999999999998</v>
      </c>
      <c r="V965" s="36">
        <f t="shared" si="162"/>
        <v>57.832199999999993</v>
      </c>
      <c r="W965" s="18">
        <v>39</v>
      </c>
      <c r="X965" s="36">
        <f t="shared" si="163"/>
        <v>37.049999999999997</v>
      </c>
      <c r="Y965" s="18">
        <v>41</v>
      </c>
      <c r="Z965" s="18">
        <f t="shared" si="164"/>
        <v>38.949999999999996</v>
      </c>
    </row>
    <row r="966" spans="1:26" ht="14.25" customHeight="1">
      <c r="A966" s="5"/>
      <c r="B966" s="49" t="s">
        <v>410</v>
      </c>
      <c r="C966" s="63"/>
      <c r="D966" s="41">
        <v>36</v>
      </c>
      <c r="E966" s="41">
        <v>39</v>
      </c>
      <c r="F966" s="41">
        <v>41</v>
      </c>
      <c r="G966" s="41" t="s">
        <v>14</v>
      </c>
      <c r="H966" s="97" t="s">
        <v>411</v>
      </c>
      <c r="I966" s="41"/>
      <c r="J966" s="41"/>
      <c r="K966" s="41">
        <f t="shared" si="165"/>
        <v>0</v>
      </c>
      <c r="M966" s="19"/>
      <c r="N966" s="19"/>
      <c r="O966" s="19"/>
      <c r="P966" s="18">
        <f t="shared" si="166"/>
        <v>0</v>
      </c>
      <c r="Q966" s="18" t="str">
        <f t="shared" si="167"/>
        <v/>
      </c>
      <c r="R966" s="18">
        <f t="shared" si="168"/>
        <v>0</v>
      </c>
      <c r="S966" s="18">
        <f t="shared" si="169"/>
        <v>0</v>
      </c>
      <c r="T966" s="18">
        <f t="shared" si="170"/>
        <v>0</v>
      </c>
      <c r="U966" s="35">
        <v>60.884999999999998</v>
      </c>
      <c r="V966" s="36">
        <f t="shared" si="162"/>
        <v>57.840749999999993</v>
      </c>
      <c r="W966" s="18">
        <v>39</v>
      </c>
      <c r="X966" s="36">
        <f t="shared" si="163"/>
        <v>37.049999999999997</v>
      </c>
      <c r="Y966" s="18">
        <v>41</v>
      </c>
      <c r="Z966" s="18">
        <f t="shared" si="164"/>
        <v>38.949999999999996</v>
      </c>
    </row>
    <row r="967" spans="1:26" ht="14.25" customHeight="1">
      <c r="A967" s="5"/>
      <c r="B967" s="49" t="s">
        <v>1167</v>
      </c>
      <c r="C967" s="63"/>
      <c r="D967" s="41">
        <v>68</v>
      </c>
      <c r="E967" s="41">
        <v>72</v>
      </c>
      <c r="F967" s="41">
        <v>77</v>
      </c>
      <c r="G967" s="41" t="s">
        <v>20</v>
      </c>
      <c r="H967" s="97" t="s">
        <v>395</v>
      </c>
      <c r="I967" s="41"/>
      <c r="J967" s="41"/>
      <c r="K967" s="41">
        <f t="shared" si="165"/>
        <v>0</v>
      </c>
      <c r="M967" s="19"/>
      <c r="N967" s="19"/>
      <c r="O967" s="19"/>
      <c r="P967" s="18">
        <f t="shared" si="166"/>
        <v>0</v>
      </c>
      <c r="Q967" s="18" t="str">
        <f t="shared" si="167"/>
        <v/>
      </c>
      <c r="R967" s="18">
        <f t="shared" si="168"/>
        <v>0</v>
      </c>
      <c r="S967" s="18">
        <f t="shared" si="169"/>
        <v>0</v>
      </c>
      <c r="T967" s="18">
        <f t="shared" si="170"/>
        <v>0</v>
      </c>
      <c r="U967" s="35">
        <v>60.850999999999999</v>
      </c>
      <c r="V967" s="36">
        <f t="shared" si="162"/>
        <v>57.808449999999993</v>
      </c>
      <c r="W967" s="18">
        <v>72</v>
      </c>
      <c r="X967" s="36">
        <f t="shared" si="163"/>
        <v>68.399999999999991</v>
      </c>
      <c r="Y967" s="18">
        <v>77</v>
      </c>
      <c r="Z967" s="18">
        <f t="shared" si="164"/>
        <v>73.149999999999991</v>
      </c>
    </row>
    <row r="968" spans="1:26" ht="14.25" customHeight="1">
      <c r="A968" s="5"/>
      <c r="B968" s="49" t="s">
        <v>555</v>
      </c>
      <c r="C968" s="63"/>
      <c r="D968" s="41">
        <v>68</v>
      </c>
      <c r="E968" s="41">
        <v>72</v>
      </c>
      <c r="F968" s="41">
        <v>77</v>
      </c>
      <c r="G968" s="41" t="s">
        <v>20</v>
      </c>
      <c r="H968" s="97" t="s">
        <v>395</v>
      </c>
      <c r="I968" s="41"/>
      <c r="J968" s="41"/>
      <c r="K968" s="41">
        <f t="shared" si="165"/>
        <v>0</v>
      </c>
      <c r="M968" s="19"/>
      <c r="N968" s="19"/>
      <c r="O968" s="19"/>
      <c r="P968" s="18">
        <f t="shared" si="166"/>
        <v>0</v>
      </c>
      <c r="Q968" s="18" t="str">
        <f t="shared" si="167"/>
        <v/>
      </c>
      <c r="R968" s="18">
        <f t="shared" si="168"/>
        <v>0</v>
      </c>
      <c r="S968" s="18">
        <f t="shared" si="169"/>
        <v>0</v>
      </c>
      <c r="T968" s="18">
        <f t="shared" si="170"/>
        <v>0</v>
      </c>
      <c r="U968" s="35">
        <v>60.874000000000002</v>
      </c>
      <c r="V968" s="36">
        <f t="shared" si="162"/>
        <v>57.830300000000001</v>
      </c>
      <c r="W968" s="18">
        <v>72</v>
      </c>
      <c r="X968" s="36">
        <f t="shared" si="163"/>
        <v>68.399999999999991</v>
      </c>
      <c r="Y968" s="18">
        <v>77</v>
      </c>
      <c r="Z968" s="18">
        <f t="shared" si="164"/>
        <v>73.149999999999991</v>
      </c>
    </row>
    <row r="969" spans="1:26" ht="14.25" customHeight="1">
      <c r="A969" s="5"/>
      <c r="B969" s="49" t="s">
        <v>1169</v>
      </c>
      <c r="C969" s="63"/>
      <c r="D969" s="41">
        <v>68</v>
      </c>
      <c r="E969" s="41">
        <v>72</v>
      </c>
      <c r="F969" s="41">
        <v>77</v>
      </c>
      <c r="G969" s="41" t="s">
        <v>20</v>
      </c>
      <c r="H969" s="97" t="s">
        <v>395</v>
      </c>
      <c r="I969" s="41"/>
      <c r="J969" s="41"/>
      <c r="K969" s="41">
        <f t="shared" si="165"/>
        <v>0</v>
      </c>
      <c r="M969" s="19"/>
      <c r="N969" s="19"/>
      <c r="O969" s="19"/>
      <c r="P969" s="18">
        <f t="shared" si="166"/>
        <v>0</v>
      </c>
      <c r="Q969" s="18" t="str">
        <f t="shared" si="167"/>
        <v/>
      </c>
      <c r="R969" s="18">
        <f t="shared" si="168"/>
        <v>0</v>
      </c>
      <c r="S969" s="18">
        <f t="shared" si="169"/>
        <v>0</v>
      </c>
      <c r="T969" s="18">
        <f t="shared" si="170"/>
        <v>0</v>
      </c>
      <c r="U969" s="35">
        <v>60.86</v>
      </c>
      <c r="V969" s="36">
        <f t="shared" si="162"/>
        <v>57.817</v>
      </c>
      <c r="W969" s="18">
        <v>72</v>
      </c>
      <c r="X969" s="36">
        <f t="shared" si="163"/>
        <v>68.399999999999991</v>
      </c>
      <c r="Y969" s="18">
        <v>77</v>
      </c>
      <c r="Z969" s="18">
        <f t="shared" si="164"/>
        <v>73.149999999999991</v>
      </c>
    </row>
    <row r="970" spans="1:26" ht="14.25" customHeight="1">
      <c r="A970" s="5"/>
      <c r="B970" s="49" t="s">
        <v>1168</v>
      </c>
      <c r="C970" s="63"/>
      <c r="D970" s="41">
        <v>68</v>
      </c>
      <c r="E970" s="41">
        <v>72</v>
      </c>
      <c r="F970" s="41">
        <v>77</v>
      </c>
      <c r="G970" s="41" t="s">
        <v>20</v>
      </c>
      <c r="H970" s="97" t="s">
        <v>395</v>
      </c>
      <c r="I970" s="41"/>
      <c r="J970" s="41"/>
      <c r="K970" s="41">
        <f t="shared" si="165"/>
        <v>0</v>
      </c>
      <c r="M970" s="19"/>
      <c r="N970" s="19"/>
      <c r="O970" s="19"/>
      <c r="P970" s="18">
        <f t="shared" si="166"/>
        <v>0</v>
      </c>
      <c r="Q970" s="18" t="str">
        <f t="shared" si="167"/>
        <v/>
      </c>
      <c r="R970" s="18">
        <f t="shared" si="168"/>
        <v>0</v>
      </c>
      <c r="S970" s="18">
        <f t="shared" si="169"/>
        <v>0</v>
      </c>
      <c r="T970" s="18">
        <f t="shared" si="170"/>
        <v>0</v>
      </c>
      <c r="U970" s="35">
        <v>60.89</v>
      </c>
      <c r="V970" s="36">
        <f t="shared" si="162"/>
        <v>57.845500000000001</v>
      </c>
      <c r="W970" s="18">
        <v>72</v>
      </c>
      <c r="X970" s="36">
        <f t="shared" si="163"/>
        <v>68.399999999999991</v>
      </c>
      <c r="Y970" s="18">
        <v>77</v>
      </c>
      <c r="Z970" s="18">
        <f t="shared" si="164"/>
        <v>73.149999999999991</v>
      </c>
    </row>
    <row r="971" spans="1:26" ht="14.25" customHeight="1">
      <c r="A971" s="5"/>
      <c r="B971" s="49" t="s">
        <v>261</v>
      </c>
      <c r="C971" s="63"/>
      <c r="D971" s="41">
        <v>122</v>
      </c>
      <c r="E971" s="41">
        <v>130</v>
      </c>
      <c r="F971" s="41">
        <v>138</v>
      </c>
      <c r="G971" s="41" t="s">
        <v>725</v>
      </c>
      <c r="H971" s="97" t="s">
        <v>647</v>
      </c>
      <c r="I971" s="41"/>
      <c r="J971" s="41"/>
      <c r="K971" s="41">
        <f t="shared" si="165"/>
        <v>0</v>
      </c>
      <c r="M971" s="19"/>
      <c r="N971" s="19"/>
      <c r="O971" s="19"/>
      <c r="P971" s="18">
        <f t="shared" si="166"/>
        <v>0</v>
      </c>
      <c r="Q971" s="18" t="str">
        <f t="shared" si="167"/>
        <v/>
      </c>
      <c r="R971" s="18">
        <f t="shared" si="168"/>
        <v>0</v>
      </c>
      <c r="S971" s="18">
        <f t="shared" si="169"/>
        <v>0</v>
      </c>
      <c r="T971" s="18">
        <f t="shared" si="170"/>
        <v>0</v>
      </c>
      <c r="U971" s="35">
        <v>60.865000000000002</v>
      </c>
      <c r="V971" s="36">
        <f t="shared" si="162"/>
        <v>57.821750000000002</v>
      </c>
      <c r="W971" s="18">
        <v>130</v>
      </c>
      <c r="X971" s="36">
        <f t="shared" si="163"/>
        <v>123.5</v>
      </c>
      <c r="Y971" s="18">
        <v>138</v>
      </c>
      <c r="Z971" s="18">
        <f t="shared" si="164"/>
        <v>131.1</v>
      </c>
    </row>
    <row r="972" spans="1:26" ht="14.25" customHeight="1">
      <c r="A972" s="5"/>
      <c r="B972" s="49" t="s">
        <v>260</v>
      </c>
      <c r="C972" s="63"/>
      <c r="D972" s="41">
        <v>122</v>
      </c>
      <c r="E972" s="41">
        <v>130</v>
      </c>
      <c r="F972" s="41">
        <v>138</v>
      </c>
      <c r="G972" s="41" t="s">
        <v>725</v>
      </c>
      <c r="H972" s="97" t="s">
        <v>647</v>
      </c>
      <c r="I972" s="41"/>
      <c r="J972" s="41"/>
      <c r="K972" s="41">
        <f t="shared" si="165"/>
        <v>0</v>
      </c>
      <c r="M972" s="19"/>
      <c r="N972" s="19"/>
      <c r="O972" s="19"/>
      <c r="P972" s="18">
        <f t="shared" si="166"/>
        <v>0</v>
      </c>
      <c r="Q972" s="18" t="str">
        <f t="shared" si="167"/>
        <v/>
      </c>
      <c r="R972" s="18">
        <f t="shared" si="168"/>
        <v>0</v>
      </c>
      <c r="S972" s="18">
        <f t="shared" si="169"/>
        <v>0</v>
      </c>
      <c r="T972" s="18">
        <f t="shared" si="170"/>
        <v>0</v>
      </c>
      <c r="U972" s="35">
        <v>60.895000000000003</v>
      </c>
      <c r="V972" s="36">
        <f t="shared" si="162"/>
        <v>57.850250000000003</v>
      </c>
      <c r="W972" s="18">
        <v>130</v>
      </c>
      <c r="X972" s="36">
        <f t="shared" si="163"/>
        <v>123.5</v>
      </c>
      <c r="Y972" s="18">
        <v>138</v>
      </c>
      <c r="Z972" s="18">
        <f t="shared" si="164"/>
        <v>131.1</v>
      </c>
    </row>
    <row r="973" spans="1:26" ht="14.25" customHeight="1">
      <c r="A973" s="5"/>
      <c r="B973" s="49" t="s">
        <v>262</v>
      </c>
      <c r="C973" s="63"/>
      <c r="D973" s="41">
        <v>122</v>
      </c>
      <c r="E973" s="41">
        <v>130</v>
      </c>
      <c r="F973" s="41">
        <v>138</v>
      </c>
      <c r="G973" s="41" t="s">
        <v>725</v>
      </c>
      <c r="H973" s="97" t="s">
        <v>647</v>
      </c>
      <c r="I973" s="41"/>
      <c r="J973" s="41"/>
      <c r="K973" s="41">
        <f t="shared" si="165"/>
        <v>0</v>
      </c>
      <c r="M973" s="19"/>
      <c r="N973" s="19"/>
      <c r="O973" s="19"/>
      <c r="P973" s="18">
        <f t="shared" si="166"/>
        <v>0</v>
      </c>
      <c r="Q973" s="18" t="str">
        <f t="shared" si="167"/>
        <v/>
      </c>
      <c r="R973" s="18">
        <f t="shared" si="168"/>
        <v>0</v>
      </c>
      <c r="S973" s="18">
        <f t="shared" si="169"/>
        <v>0</v>
      </c>
      <c r="T973" s="18">
        <f t="shared" si="170"/>
        <v>0</v>
      </c>
      <c r="U973" s="35">
        <v>60.886000000000003</v>
      </c>
      <c r="V973" s="36">
        <f t="shared" si="162"/>
        <v>57.841700000000003</v>
      </c>
      <c r="W973" s="18">
        <v>130</v>
      </c>
      <c r="X973" s="36">
        <f t="shared" si="163"/>
        <v>123.5</v>
      </c>
      <c r="Y973" s="18">
        <v>138</v>
      </c>
      <c r="Z973" s="18">
        <f t="shared" si="164"/>
        <v>131.1</v>
      </c>
    </row>
    <row r="974" spans="1:26" ht="14.25" customHeight="1">
      <c r="A974" s="5"/>
      <c r="B974" s="76" t="s">
        <v>351</v>
      </c>
      <c r="C974" s="62" t="s">
        <v>533</v>
      </c>
      <c r="D974" s="41">
        <v>87</v>
      </c>
      <c r="E974" s="41">
        <v>93</v>
      </c>
      <c r="F974" s="41">
        <v>99</v>
      </c>
      <c r="G974" s="41" t="s">
        <v>357</v>
      </c>
      <c r="H974" s="97" t="s">
        <v>395</v>
      </c>
      <c r="I974" s="41"/>
      <c r="J974" s="41"/>
      <c r="K974" s="41">
        <f t="shared" si="165"/>
        <v>0</v>
      </c>
      <c r="M974" s="19"/>
      <c r="N974" s="19"/>
      <c r="O974" s="19"/>
      <c r="P974" s="18">
        <f t="shared" si="166"/>
        <v>0</v>
      </c>
      <c r="Q974" s="18" t="str">
        <f t="shared" si="167"/>
        <v/>
      </c>
      <c r="R974" s="18">
        <f t="shared" si="168"/>
        <v>0</v>
      </c>
      <c r="S974" s="18">
        <f t="shared" si="169"/>
        <v>0</v>
      </c>
      <c r="T974" s="18">
        <f t="shared" si="170"/>
        <v>0</v>
      </c>
      <c r="U974" s="35">
        <v>60.877000000000002</v>
      </c>
      <c r="V974" s="36">
        <f t="shared" si="162"/>
        <v>57.833149999999996</v>
      </c>
      <c r="W974" s="18">
        <v>93</v>
      </c>
      <c r="X974" s="36">
        <f t="shared" si="163"/>
        <v>88.35</v>
      </c>
      <c r="Y974" s="18">
        <v>99</v>
      </c>
      <c r="Z974" s="18">
        <f t="shared" si="164"/>
        <v>94.05</v>
      </c>
    </row>
    <row r="975" spans="1:26" ht="14.25" customHeight="1">
      <c r="A975" s="5"/>
      <c r="B975" s="76" t="s">
        <v>349</v>
      </c>
      <c r="C975" s="62" t="s">
        <v>533</v>
      </c>
      <c r="D975" s="41">
        <v>87</v>
      </c>
      <c r="E975" s="41">
        <v>93</v>
      </c>
      <c r="F975" s="41">
        <v>126</v>
      </c>
      <c r="G975" s="41" t="s">
        <v>357</v>
      </c>
      <c r="H975" s="97" t="s">
        <v>395</v>
      </c>
      <c r="I975" s="41"/>
      <c r="J975" s="41"/>
      <c r="K975" s="41">
        <f t="shared" si="165"/>
        <v>0</v>
      </c>
      <c r="M975" s="19"/>
      <c r="N975" s="19"/>
      <c r="O975" s="19"/>
      <c r="P975" s="18">
        <f t="shared" si="166"/>
        <v>0</v>
      </c>
      <c r="Q975" s="18" t="str">
        <f t="shared" si="167"/>
        <v/>
      </c>
      <c r="R975" s="18">
        <f t="shared" si="168"/>
        <v>0</v>
      </c>
      <c r="S975" s="18">
        <f t="shared" si="169"/>
        <v>0</v>
      </c>
      <c r="T975" s="18">
        <f t="shared" si="170"/>
        <v>0</v>
      </c>
      <c r="U975" s="35">
        <v>60.866999999999997</v>
      </c>
      <c r="V975" s="36">
        <f t="shared" si="162"/>
        <v>57.823649999999994</v>
      </c>
      <c r="W975" s="18">
        <v>93</v>
      </c>
      <c r="X975" s="36">
        <f t="shared" si="163"/>
        <v>88.35</v>
      </c>
      <c r="Y975" s="18">
        <v>126</v>
      </c>
      <c r="Z975" s="18">
        <f t="shared" si="164"/>
        <v>119.69999999999999</v>
      </c>
    </row>
    <row r="976" spans="1:26" ht="14.25" customHeight="1">
      <c r="A976" s="5"/>
      <c r="B976" s="76" t="s">
        <v>350</v>
      </c>
      <c r="C976" s="62" t="s">
        <v>533</v>
      </c>
      <c r="D976" s="41">
        <v>84</v>
      </c>
      <c r="E976" s="41">
        <v>90</v>
      </c>
      <c r="F976" s="41">
        <v>95</v>
      </c>
      <c r="G976" s="41" t="s">
        <v>357</v>
      </c>
      <c r="H976" s="97" t="s">
        <v>395</v>
      </c>
      <c r="I976" s="41"/>
      <c r="J976" s="41"/>
      <c r="K976" s="41">
        <f t="shared" si="165"/>
        <v>0</v>
      </c>
      <c r="M976" s="19"/>
      <c r="N976" s="19"/>
      <c r="O976" s="19"/>
      <c r="P976" s="18">
        <f t="shared" si="166"/>
        <v>0</v>
      </c>
      <c r="Q976" s="18" t="str">
        <f t="shared" si="167"/>
        <v/>
      </c>
      <c r="R976" s="18">
        <f t="shared" si="168"/>
        <v>0</v>
      </c>
      <c r="S976" s="18">
        <f t="shared" si="169"/>
        <v>0</v>
      </c>
      <c r="T976" s="18">
        <f t="shared" si="170"/>
        <v>0</v>
      </c>
      <c r="U976" s="35">
        <v>60.87</v>
      </c>
      <c r="V976" s="36">
        <f t="shared" si="162"/>
        <v>57.826499999999996</v>
      </c>
      <c r="W976" s="18">
        <v>90</v>
      </c>
      <c r="X976" s="36">
        <f t="shared" si="163"/>
        <v>85.5</v>
      </c>
      <c r="Y976" s="18">
        <v>95</v>
      </c>
      <c r="Z976" s="18">
        <f t="shared" si="164"/>
        <v>90.25</v>
      </c>
    </row>
    <row r="977" spans="1:26" ht="14.25" customHeight="1">
      <c r="A977" s="5"/>
      <c r="B977" s="76" t="s">
        <v>352</v>
      </c>
      <c r="C977" s="62" t="s">
        <v>533</v>
      </c>
      <c r="D977" s="41">
        <v>90</v>
      </c>
      <c r="E977" s="41">
        <v>96</v>
      </c>
      <c r="F977" s="41">
        <v>101</v>
      </c>
      <c r="G977" s="41" t="s">
        <v>357</v>
      </c>
      <c r="H977" s="97" t="s">
        <v>395</v>
      </c>
      <c r="I977" s="41"/>
      <c r="J977" s="41"/>
      <c r="K977" s="41">
        <f t="shared" si="165"/>
        <v>0</v>
      </c>
      <c r="M977" s="19"/>
      <c r="N977" s="19"/>
      <c r="O977" s="19"/>
      <c r="P977" s="18">
        <f t="shared" si="166"/>
        <v>0</v>
      </c>
      <c r="Q977" s="18" t="str">
        <f t="shared" si="167"/>
        <v/>
      </c>
      <c r="R977" s="18">
        <f t="shared" si="168"/>
        <v>0</v>
      </c>
      <c r="S977" s="18">
        <f t="shared" si="169"/>
        <v>0</v>
      </c>
      <c r="T977" s="18">
        <f t="shared" si="170"/>
        <v>0</v>
      </c>
      <c r="U977" s="35">
        <v>60.85</v>
      </c>
      <c r="V977" s="36">
        <f t="shared" si="162"/>
        <v>57.807499999999997</v>
      </c>
      <c r="W977" s="18">
        <v>96</v>
      </c>
      <c r="X977" s="36">
        <f t="shared" si="163"/>
        <v>91.199999999999989</v>
      </c>
      <c r="Y977" s="18">
        <v>101</v>
      </c>
      <c r="Z977" s="18">
        <f t="shared" si="164"/>
        <v>95.949999999999989</v>
      </c>
    </row>
    <row r="978" spans="1:26" ht="14.25" customHeight="1">
      <c r="A978" s="5"/>
      <c r="B978" s="76" t="s">
        <v>1196</v>
      </c>
      <c r="C978" s="62" t="s">
        <v>533</v>
      </c>
      <c r="D978" s="41">
        <v>80</v>
      </c>
      <c r="E978" s="41">
        <v>85</v>
      </c>
      <c r="F978" s="41">
        <v>90</v>
      </c>
      <c r="G978" s="41" t="s">
        <v>294</v>
      </c>
      <c r="H978" s="97" t="s">
        <v>499</v>
      </c>
      <c r="I978" s="41"/>
      <c r="J978" s="41"/>
      <c r="K978" s="41">
        <f t="shared" si="165"/>
        <v>0</v>
      </c>
      <c r="M978" s="19"/>
      <c r="N978" s="19"/>
      <c r="O978" s="19"/>
      <c r="P978" s="18">
        <f t="shared" si="166"/>
        <v>0</v>
      </c>
      <c r="Q978" s="18" t="str">
        <f t="shared" si="167"/>
        <v/>
      </c>
      <c r="R978" s="18">
        <f t="shared" si="168"/>
        <v>0</v>
      </c>
      <c r="S978" s="18">
        <f t="shared" si="169"/>
        <v>0</v>
      </c>
      <c r="T978" s="18">
        <f t="shared" si="170"/>
        <v>0</v>
      </c>
      <c r="U978" s="35">
        <v>60.896999999999998</v>
      </c>
      <c r="V978" s="36">
        <f t="shared" si="162"/>
        <v>57.852149999999995</v>
      </c>
      <c r="W978" s="18">
        <v>85</v>
      </c>
      <c r="X978" s="36">
        <f t="shared" si="163"/>
        <v>80.75</v>
      </c>
      <c r="Y978" s="18">
        <v>90</v>
      </c>
      <c r="Z978" s="18">
        <f t="shared" si="164"/>
        <v>85.5</v>
      </c>
    </row>
    <row r="979" spans="1:26" ht="14.25" customHeight="1">
      <c r="A979" s="5"/>
      <c r="B979" s="75" t="s">
        <v>1193</v>
      </c>
      <c r="C979" s="62" t="s">
        <v>533</v>
      </c>
      <c r="D979" s="41">
        <v>34</v>
      </c>
      <c r="E979" s="41">
        <v>36</v>
      </c>
      <c r="F979" s="41">
        <v>48</v>
      </c>
      <c r="G979" s="41" t="s">
        <v>375</v>
      </c>
      <c r="H979" s="97" t="s">
        <v>395</v>
      </c>
      <c r="I979" s="41"/>
      <c r="J979" s="41"/>
      <c r="K979" s="41">
        <f t="shared" si="165"/>
        <v>0</v>
      </c>
      <c r="M979" s="19"/>
      <c r="N979" s="19"/>
      <c r="O979" s="19"/>
      <c r="P979" s="18">
        <f t="shared" si="166"/>
        <v>0</v>
      </c>
      <c r="Q979" s="18" t="str">
        <f t="shared" si="167"/>
        <v/>
      </c>
      <c r="R979" s="18">
        <f t="shared" si="168"/>
        <v>0</v>
      </c>
      <c r="S979" s="18">
        <f t="shared" si="169"/>
        <v>0</v>
      </c>
      <c r="T979" s="18">
        <f t="shared" si="170"/>
        <v>0</v>
      </c>
      <c r="U979" s="35">
        <v>60.878</v>
      </c>
      <c r="V979" s="36">
        <f t="shared" si="162"/>
        <v>57.834099999999999</v>
      </c>
      <c r="W979" s="18">
        <v>36</v>
      </c>
      <c r="X979" s="36">
        <f t="shared" si="163"/>
        <v>34.199999999999996</v>
      </c>
      <c r="Y979" s="18">
        <v>48</v>
      </c>
      <c r="Z979" s="18">
        <f t="shared" si="164"/>
        <v>45.599999999999994</v>
      </c>
    </row>
    <row r="980" spans="1:26" ht="14.25" customHeight="1">
      <c r="A980" s="5"/>
      <c r="B980" s="75" t="s">
        <v>1192</v>
      </c>
      <c r="C980" s="62" t="s">
        <v>533</v>
      </c>
      <c r="D980" s="41">
        <v>32</v>
      </c>
      <c r="E980" s="41">
        <v>34</v>
      </c>
      <c r="F980" s="41">
        <v>46</v>
      </c>
      <c r="G980" s="41" t="s">
        <v>375</v>
      </c>
      <c r="H980" s="97" t="s">
        <v>395</v>
      </c>
      <c r="I980" s="41"/>
      <c r="J980" s="41"/>
      <c r="K980" s="41">
        <f t="shared" si="165"/>
        <v>0</v>
      </c>
      <c r="M980" s="19"/>
      <c r="N980" s="19"/>
      <c r="O980" s="19"/>
      <c r="P980" s="18">
        <f t="shared" si="166"/>
        <v>0</v>
      </c>
      <c r="Q980" s="18" t="str">
        <f t="shared" si="167"/>
        <v/>
      </c>
      <c r="R980" s="18">
        <f t="shared" si="168"/>
        <v>0</v>
      </c>
      <c r="S980" s="18">
        <f t="shared" si="169"/>
        <v>0</v>
      </c>
      <c r="T980" s="18">
        <f t="shared" si="170"/>
        <v>0</v>
      </c>
      <c r="U980" s="35">
        <v>60.887</v>
      </c>
      <c r="V980" s="36">
        <f t="shared" si="162"/>
        <v>57.842649999999999</v>
      </c>
      <c r="W980" s="18">
        <v>34</v>
      </c>
      <c r="X980" s="36">
        <f t="shared" si="163"/>
        <v>32.299999999999997</v>
      </c>
      <c r="Y980" s="18">
        <v>46</v>
      </c>
      <c r="Z980" s="18">
        <f t="shared" si="164"/>
        <v>43.699999999999996</v>
      </c>
    </row>
    <row r="981" spans="1:26" ht="14.25" customHeight="1">
      <c r="A981" s="5"/>
      <c r="B981" s="76" t="s">
        <v>1195</v>
      </c>
      <c r="C981" s="62" t="s">
        <v>533</v>
      </c>
      <c r="D981" s="41">
        <v>36</v>
      </c>
      <c r="E981" s="41">
        <v>38</v>
      </c>
      <c r="F981" s="41">
        <v>49</v>
      </c>
      <c r="G981" s="41" t="s">
        <v>375</v>
      </c>
      <c r="H981" s="97" t="s">
        <v>395</v>
      </c>
      <c r="I981" s="41"/>
      <c r="J981" s="41"/>
      <c r="K981" s="41">
        <f t="shared" si="165"/>
        <v>0</v>
      </c>
      <c r="M981" s="19"/>
      <c r="N981" s="19"/>
      <c r="O981" s="19"/>
      <c r="P981" s="18">
        <f t="shared" si="166"/>
        <v>0</v>
      </c>
      <c r="Q981" s="18" t="str">
        <f t="shared" si="167"/>
        <v/>
      </c>
      <c r="R981" s="18">
        <f t="shared" si="168"/>
        <v>0</v>
      </c>
      <c r="S981" s="18">
        <f t="shared" si="169"/>
        <v>0</v>
      </c>
      <c r="T981" s="18">
        <f t="shared" si="170"/>
        <v>0</v>
      </c>
      <c r="U981" s="35">
        <v>60.893000000000001</v>
      </c>
      <c r="V981" s="36">
        <f t="shared" si="162"/>
        <v>57.848349999999996</v>
      </c>
      <c r="W981" s="18">
        <v>38</v>
      </c>
      <c r="X981" s="36">
        <f t="shared" si="163"/>
        <v>36.1</v>
      </c>
      <c r="Y981" s="18">
        <v>49</v>
      </c>
      <c r="Z981" s="18">
        <f t="shared" si="164"/>
        <v>46.55</v>
      </c>
    </row>
    <row r="982" spans="1:26" ht="14.25" customHeight="1">
      <c r="A982" s="5"/>
      <c r="B982" s="75" t="s">
        <v>1191</v>
      </c>
      <c r="C982" s="62" t="s">
        <v>533</v>
      </c>
      <c r="D982" s="41">
        <v>34</v>
      </c>
      <c r="E982" s="41">
        <v>36</v>
      </c>
      <c r="F982" s="41">
        <v>48</v>
      </c>
      <c r="G982" s="41" t="s">
        <v>375</v>
      </c>
      <c r="H982" s="97" t="s">
        <v>395</v>
      </c>
      <c r="I982" s="41"/>
      <c r="J982" s="41"/>
      <c r="K982" s="41">
        <f t="shared" si="165"/>
        <v>0</v>
      </c>
      <c r="M982" s="19"/>
      <c r="N982" s="19"/>
      <c r="O982" s="19"/>
      <c r="P982" s="18">
        <f t="shared" si="166"/>
        <v>0</v>
      </c>
      <c r="Q982" s="18" t="str">
        <f t="shared" si="167"/>
        <v/>
      </c>
      <c r="R982" s="18">
        <f t="shared" si="168"/>
        <v>0</v>
      </c>
      <c r="S982" s="18">
        <f t="shared" si="169"/>
        <v>0</v>
      </c>
      <c r="T982" s="18">
        <f t="shared" si="170"/>
        <v>0</v>
      </c>
      <c r="U982" s="35">
        <v>60.875</v>
      </c>
      <c r="V982" s="36">
        <f t="shared" si="162"/>
        <v>57.831249999999997</v>
      </c>
      <c r="W982" s="18">
        <v>36</v>
      </c>
      <c r="X982" s="36">
        <f t="shared" si="163"/>
        <v>34.199999999999996</v>
      </c>
      <c r="Y982" s="18">
        <v>48</v>
      </c>
      <c r="Z982" s="18">
        <f t="shared" si="164"/>
        <v>45.599999999999994</v>
      </c>
    </row>
    <row r="983" spans="1:26" ht="14.25" customHeight="1">
      <c r="A983" s="5"/>
      <c r="B983" s="76" t="s">
        <v>263</v>
      </c>
      <c r="C983" s="62" t="s">
        <v>533</v>
      </c>
      <c r="D983" s="41">
        <v>60</v>
      </c>
      <c r="E983" s="41">
        <v>64</v>
      </c>
      <c r="F983" s="41">
        <v>67</v>
      </c>
      <c r="G983" s="41" t="s">
        <v>294</v>
      </c>
      <c r="H983" s="97" t="s">
        <v>42</v>
      </c>
      <c r="I983" s="41"/>
      <c r="J983" s="41"/>
      <c r="K983" s="41">
        <f t="shared" si="165"/>
        <v>0</v>
      </c>
      <c r="M983" s="19"/>
      <c r="N983" s="19"/>
      <c r="O983" s="19"/>
      <c r="P983" s="18">
        <f t="shared" si="166"/>
        <v>0</v>
      </c>
      <c r="Q983" s="18" t="str">
        <f t="shared" si="167"/>
        <v/>
      </c>
      <c r="R983" s="18">
        <f t="shared" si="168"/>
        <v>0</v>
      </c>
      <c r="S983" s="18">
        <f t="shared" si="169"/>
        <v>0</v>
      </c>
      <c r="T983" s="18">
        <f t="shared" si="170"/>
        <v>0</v>
      </c>
      <c r="U983" s="35">
        <v>60.884</v>
      </c>
      <c r="V983" s="36">
        <f t="shared" si="162"/>
        <v>57.839799999999997</v>
      </c>
      <c r="W983" s="18">
        <v>64</v>
      </c>
      <c r="X983" s="36">
        <f t="shared" si="163"/>
        <v>60.8</v>
      </c>
      <c r="Y983" s="18">
        <v>67</v>
      </c>
      <c r="Z983" s="18">
        <f t="shared" si="164"/>
        <v>63.65</v>
      </c>
    </row>
    <row r="984" spans="1:26" ht="14.25" customHeight="1">
      <c r="A984" s="5"/>
      <c r="B984" s="76" t="s">
        <v>1190</v>
      </c>
      <c r="C984" s="62" t="s">
        <v>533</v>
      </c>
      <c r="D984" s="41">
        <v>32</v>
      </c>
      <c r="E984" s="41">
        <v>34</v>
      </c>
      <c r="F984" s="41">
        <v>49</v>
      </c>
      <c r="G984" s="41" t="s">
        <v>375</v>
      </c>
      <c r="H984" s="97" t="s">
        <v>395</v>
      </c>
      <c r="I984" s="41"/>
      <c r="J984" s="41"/>
      <c r="K984" s="41">
        <f t="shared" si="165"/>
        <v>0</v>
      </c>
      <c r="M984" s="19"/>
      <c r="N984" s="19"/>
      <c r="O984" s="19"/>
      <c r="P984" s="18">
        <f t="shared" si="166"/>
        <v>0</v>
      </c>
      <c r="Q984" s="18" t="str">
        <f t="shared" si="167"/>
        <v/>
      </c>
      <c r="R984" s="18">
        <f t="shared" si="168"/>
        <v>0</v>
      </c>
      <c r="S984" s="18">
        <f t="shared" si="169"/>
        <v>0</v>
      </c>
      <c r="T984" s="18">
        <f t="shared" si="170"/>
        <v>0</v>
      </c>
      <c r="U984" s="35">
        <v>60.872999999999998</v>
      </c>
      <c r="V984" s="36">
        <f t="shared" ref="V984:V1039" si="171">U984*0.95</f>
        <v>57.829349999999998</v>
      </c>
      <c r="W984" s="18">
        <v>34</v>
      </c>
      <c r="X984" s="36">
        <f t="shared" ref="X984:X1039" si="172">W984*0.95</f>
        <v>32.299999999999997</v>
      </c>
      <c r="Y984" s="18">
        <v>49</v>
      </c>
      <c r="Z984" s="18">
        <f t="shared" ref="Z984:Z1039" si="173">Y984*0.95</f>
        <v>46.55</v>
      </c>
    </row>
    <row r="985" spans="1:26" ht="14.25" customHeight="1">
      <c r="A985" s="5"/>
      <c r="B985" s="49" t="s">
        <v>291</v>
      </c>
      <c r="C985" s="63"/>
      <c r="D985" s="41">
        <v>86</v>
      </c>
      <c r="E985" s="41">
        <v>92</v>
      </c>
      <c r="F985" s="41">
        <v>97</v>
      </c>
      <c r="G985" s="41" t="s">
        <v>14</v>
      </c>
      <c r="H985" s="97" t="s">
        <v>474</v>
      </c>
      <c r="I985" s="41"/>
      <c r="J985" s="41"/>
      <c r="K985" s="41">
        <f t="shared" ref="K985:K1041" si="174">IF($R$5&gt;30000,D985*J985,IF(AND($S$5&gt;15000),E985*J985,F985*J985))</f>
        <v>0</v>
      </c>
      <c r="M985" s="19"/>
      <c r="N985" s="19"/>
      <c r="O985" s="19"/>
      <c r="P985" s="18">
        <f t="shared" ref="P985:P1041" si="175">J985*M985</f>
        <v>0</v>
      </c>
      <c r="Q985" s="18" t="str">
        <f t="shared" ref="Q985:Q1041" si="176">IF(I985&gt;1.01,J985/I985*0.21,"")</f>
        <v/>
      </c>
      <c r="R985" s="18">
        <f t="shared" ref="R985:R1041" si="177">J985*D985</f>
        <v>0</v>
      </c>
      <c r="S985" s="18">
        <f t="shared" ref="S985:S1041" si="178">J985*E985</f>
        <v>0</v>
      </c>
      <c r="T985" s="18">
        <f t="shared" ref="T985:T1041" si="179">Y985*J985</f>
        <v>0</v>
      </c>
      <c r="U985" s="35">
        <v>60.892000000000003</v>
      </c>
      <c r="V985" s="36">
        <f t="shared" si="171"/>
        <v>57.8474</v>
      </c>
      <c r="W985" s="18">
        <v>92</v>
      </c>
      <c r="X985" s="36">
        <f t="shared" si="172"/>
        <v>87.399999999999991</v>
      </c>
      <c r="Y985" s="18">
        <v>97</v>
      </c>
      <c r="Z985" s="18">
        <f t="shared" si="173"/>
        <v>92.149999999999991</v>
      </c>
    </row>
    <row r="986" spans="1:26" ht="14.25" customHeight="1">
      <c r="A986" s="5"/>
      <c r="B986" s="49" t="s">
        <v>292</v>
      </c>
      <c r="C986" s="63"/>
      <c r="D986" s="41">
        <v>86</v>
      </c>
      <c r="E986" s="41">
        <v>92</v>
      </c>
      <c r="F986" s="41">
        <v>97</v>
      </c>
      <c r="G986" s="41" t="s">
        <v>14</v>
      </c>
      <c r="H986" s="97" t="s">
        <v>474</v>
      </c>
      <c r="I986" s="41"/>
      <c r="J986" s="41"/>
      <c r="K986" s="41">
        <f t="shared" si="174"/>
        <v>0</v>
      </c>
      <c r="M986" s="19"/>
      <c r="N986" s="19"/>
      <c r="O986" s="19"/>
      <c r="P986" s="18">
        <f t="shared" si="175"/>
        <v>0</v>
      </c>
      <c r="Q986" s="18" t="str">
        <f t="shared" si="176"/>
        <v/>
      </c>
      <c r="R986" s="18">
        <f t="shared" si="177"/>
        <v>0</v>
      </c>
      <c r="S986" s="18">
        <f t="shared" si="178"/>
        <v>0</v>
      </c>
      <c r="T986" s="18">
        <f t="shared" si="179"/>
        <v>0</v>
      </c>
      <c r="U986" s="35">
        <v>60.887999999999998</v>
      </c>
      <c r="V986" s="36">
        <f t="shared" si="171"/>
        <v>57.843599999999995</v>
      </c>
      <c r="W986" s="18">
        <v>92</v>
      </c>
      <c r="X986" s="36">
        <f t="shared" si="172"/>
        <v>87.399999999999991</v>
      </c>
      <c r="Y986" s="18">
        <v>97</v>
      </c>
      <c r="Z986" s="18">
        <f t="shared" si="173"/>
        <v>92.149999999999991</v>
      </c>
    </row>
    <row r="987" spans="1:26" ht="14.25" customHeight="1">
      <c r="A987" s="5"/>
      <c r="B987" s="71" t="s">
        <v>734</v>
      </c>
      <c r="C987" s="58"/>
      <c r="D987" s="24"/>
      <c r="E987" s="24"/>
      <c r="F987" s="24" t="s">
        <v>851</v>
      </c>
      <c r="G987" s="24"/>
      <c r="H987" s="95"/>
      <c r="I987" s="37"/>
      <c r="J987" s="24"/>
      <c r="K987" s="24"/>
      <c r="M987" s="19"/>
      <c r="N987" s="19"/>
      <c r="O987" s="19"/>
      <c r="P987" s="18">
        <f t="shared" si="175"/>
        <v>0</v>
      </c>
      <c r="Q987" s="18" t="str">
        <f t="shared" si="176"/>
        <v/>
      </c>
      <c r="R987" s="18">
        <f t="shared" si="177"/>
        <v>0</v>
      </c>
      <c r="S987" s="18">
        <f t="shared" si="178"/>
        <v>0</v>
      </c>
      <c r="T987" s="18">
        <f t="shared" si="179"/>
        <v>0</v>
      </c>
      <c r="U987" s="35"/>
      <c r="V987" s="36">
        <f t="shared" si="171"/>
        <v>0</v>
      </c>
      <c r="W987" s="18"/>
      <c r="X987" s="36">
        <f t="shared" si="172"/>
        <v>0</v>
      </c>
      <c r="Y987" s="18"/>
      <c r="Z987" s="18">
        <f t="shared" si="173"/>
        <v>0</v>
      </c>
    </row>
    <row r="988" spans="1:26" ht="14.25" customHeight="1">
      <c r="A988" s="5"/>
      <c r="B988" s="49" t="s">
        <v>501</v>
      </c>
      <c r="C988" s="63"/>
      <c r="D988" s="41">
        <v>100</v>
      </c>
      <c r="E988" s="41">
        <v>112</v>
      </c>
      <c r="F988" s="41">
        <v>119</v>
      </c>
      <c r="G988" s="41" t="s">
        <v>725</v>
      </c>
      <c r="H988" s="97" t="s">
        <v>647</v>
      </c>
      <c r="I988" s="41"/>
      <c r="J988" s="41"/>
      <c r="K988" s="41">
        <f t="shared" si="174"/>
        <v>0</v>
      </c>
      <c r="M988" s="19"/>
      <c r="N988" s="19"/>
      <c r="O988" s="19"/>
      <c r="P988" s="18">
        <f t="shared" si="175"/>
        <v>0</v>
      </c>
      <c r="Q988" s="18" t="str">
        <f t="shared" si="176"/>
        <v/>
      </c>
      <c r="R988" s="18">
        <f t="shared" si="177"/>
        <v>0</v>
      </c>
      <c r="S988" s="18">
        <f t="shared" si="178"/>
        <v>0</v>
      </c>
      <c r="T988" s="18">
        <f t="shared" si="179"/>
        <v>0</v>
      </c>
      <c r="U988" s="35">
        <v>60.954999999999998</v>
      </c>
      <c r="V988" s="36">
        <f t="shared" si="171"/>
        <v>57.907249999999998</v>
      </c>
      <c r="W988" s="18">
        <v>112</v>
      </c>
      <c r="X988" s="36">
        <f t="shared" si="172"/>
        <v>106.39999999999999</v>
      </c>
      <c r="Y988" s="18">
        <v>119</v>
      </c>
      <c r="Z988" s="18">
        <f t="shared" si="173"/>
        <v>113.05</v>
      </c>
    </row>
    <row r="989" spans="1:26" ht="14.25" customHeight="1">
      <c r="A989" s="5"/>
      <c r="B989" s="49" t="s">
        <v>504</v>
      </c>
      <c r="C989" s="63"/>
      <c r="D989" s="41">
        <v>100</v>
      </c>
      <c r="E989" s="41">
        <v>112</v>
      </c>
      <c r="F989" s="41">
        <v>119</v>
      </c>
      <c r="G989" s="41" t="s">
        <v>725</v>
      </c>
      <c r="H989" s="97" t="s">
        <v>647</v>
      </c>
      <c r="I989" s="41"/>
      <c r="J989" s="41"/>
      <c r="K989" s="41">
        <f t="shared" si="174"/>
        <v>0</v>
      </c>
      <c r="M989" s="19"/>
      <c r="N989" s="19"/>
      <c r="O989" s="19"/>
      <c r="P989" s="18">
        <f t="shared" si="175"/>
        <v>0</v>
      </c>
      <c r="Q989" s="18" t="str">
        <f t="shared" si="176"/>
        <v/>
      </c>
      <c r="R989" s="18">
        <f t="shared" si="177"/>
        <v>0</v>
      </c>
      <c r="S989" s="18">
        <f t="shared" si="178"/>
        <v>0</v>
      </c>
      <c r="T989" s="18">
        <f t="shared" si="179"/>
        <v>0</v>
      </c>
      <c r="U989" s="35">
        <v>60.948999999999998</v>
      </c>
      <c r="V989" s="36">
        <f t="shared" si="171"/>
        <v>57.901549999999993</v>
      </c>
      <c r="W989" s="18">
        <v>112</v>
      </c>
      <c r="X989" s="36">
        <f t="shared" si="172"/>
        <v>106.39999999999999</v>
      </c>
      <c r="Y989" s="18">
        <v>119</v>
      </c>
      <c r="Z989" s="18">
        <f t="shared" si="173"/>
        <v>113.05</v>
      </c>
    </row>
    <row r="990" spans="1:26" ht="14.25" customHeight="1">
      <c r="A990" s="5"/>
      <c r="B990" s="49" t="s">
        <v>505</v>
      </c>
      <c r="C990" s="63"/>
      <c r="D990" s="41">
        <v>1051</v>
      </c>
      <c r="E990" s="41">
        <v>1125</v>
      </c>
      <c r="F990" s="41">
        <v>1189</v>
      </c>
      <c r="G990" s="41" t="s">
        <v>366</v>
      </c>
      <c r="H990" s="97" t="s">
        <v>110</v>
      </c>
      <c r="I990" s="41"/>
      <c r="J990" s="41"/>
      <c r="K990" s="41">
        <f t="shared" si="174"/>
        <v>0</v>
      </c>
      <c r="M990" s="19"/>
      <c r="N990" s="19"/>
      <c r="O990" s="19"/>
      <c r="P990" s="18">
        <f t="shared" si="175"/>
        <v>0</v>
      </c>
      <c r="Q990" s="18" t="str">
        <f t="shared" si="176"/>
        <v/>
      </c>
      <c r="R990" s="18">
        <f t="shared" si="177"/>
        <v>0</v>
      </c>
      <c r="S990" s="18">
        <f t="shared" si="178"/>
        <v>0</v>
      </c>
      <c r="T990" s="18">
        <f t="shared" si="179"/>
        <v>0</v>
      </c>
      <c r="U990" s="35">
        <v>60.912999999999997</v>
      </c>
      <c r="V990" s="36">
        <f t="shared" si="171"/>
        <v>57.867349999999995</v>
      </c>
      <c r="W990" s="18">
        <v>1125</v>
      </c>
      <c r="X990" s="36">
        <f t="shared" si="172"/>
        <v>1068.75</v>
      </c>
      <c r="Y990" s="18">
        <v>1189</v>
      </c>
      <c r="Z990" s="18">
        <f t="shared" si="173"/>
        <v>1129.55</v>
      </c>
    </row>
    <row r="991" spans="1:26" ht="14.25" customHeight="1">
      <c r="A991" s="5"/>
      <c r="B991" s="49" t="s">
        <v>503</v>
      </c>
      <c r="C991" s="63"/>
      <c r="D991" s="41">
        <v>691</v>
      </c>
      <c r="E991" s="41">
        <v>740</v>
      </c>
      <c r="F991" s="41">
        <v>782</v>
      </c>
      <c r="G991" s="41" t="s">
        <v>366</v>
      </c>
      <c r="H991" s="97" t="s">
        <v>110</v>
      </c>
      <c r="I991" s="41"/>
      <c r="J991" s="41"/>
      <c r="K991" s="41">
        <f t="shared" si="174"/>
        <v>0</v>
      </c>
      <c r="M991" s="19"/>
      <c r="N991" s="19"/>
      <c r="O991" s="19"/>
      <c r="P991" s="18">
        <f t="shared" si="175"/>
        <v>0</v>
      </c>
      <c r="Q991" s="18" t="str">
        <f t="shared" si="176"/>
        <v/>
      </c>
      <c r="R991" s="18">
        <f t="shared" si="177"/>
        <v>0</v>
      </c>
      <c r="S991" s="18">
        <f t="shared" si="178"/>
        <v>0</v>
      </c>
      <c r="T991" s="18">
        <f t="shared" si="179"/>
        <v>0</v>
      </c>
      <c r="U991" s="35">
        <v>60.920999999999999</v>
      </c>
      <c r="V991" s="36">
        <f t="shared" si="171"/>
        <v>57.874949999999998</v>
      </c>
      <c r="W991" s="18">
        <v>740</v>
      </c>
      <c r="X991" s="36">
        <f t="shared" si="172"/>
        <v>703</v>
      </c>
      <c r="Y991" s="18">
        <v>782</v>
      </c>
      <c r="Z991" s="18">
        <f t="shared" si="173"/>
        <v>742.9</v>
      </c>
    </row>
    <row r="992" spans="1:26" ht="14.25" customHeight="1">
      <c r="A992" s="5"/>
      <c r="B992" s="49" t="s">
        <v>1206</v>
      </c>
      <c r="C992" s="63"/>
      <c r="D992" s="41">
        <v>45</v>
      </c>
      <c r="E992" s="41">
        <v>48</v>
      </c>
      <c r="F992" s="41">
        <v>51</v>
      </c>
      <c r="G992" s="41" t="s">
        <v>541</v>
      </c>
      <c r="H992" s="97" t="s">
        <v>110</v>
      </c>
      <c r="I992" s="41"/>
      <c r="J992" s="41"/>
      <c r="K992" s="41">
        <f t="shared" si="174"/>
        <v>0</v>
      </c>
      <c r="M992" s="19"/>
      <c r="N992" s="19"/>
      <c r="O992" s="19"/>
      <c r="P992" s="18">
        <f t="shared" si="175"/>
        <v>0</v>
      </c>
      <c r="Q992" s="18" t="str">
        <f t="shared" si="176"/>
        <v/>
      </c>
      <c r="R992" s="18">
        <f t="shared" si="177"/>
        <v>0</v>
      </c>
      <c r="S992" s="18">
        <f t="shared" si="178"/>
        <v>0</v>
      </c>
      <c r="T992" s="18">
        <f t="shared" si="179"/>
        <v>0</v>
      </c>
      <c r="U992" s="35">
        <v>60.963999999999999</v>
      </c>
      <c r="V992" s="36">
        <f t="shared" si="171"/>
        <v>57.915799999999997</v>
      </c>
      <c r="W992" s="18">
        <v>48</v>
      </c>
      <c r="X992" s="36">
        <f t="shared" si="172"/>
        <v>45.599999999999994</v>
      </c>
      <c r="Y992" s="18">
        <v>51</v>
      </c>
      <c r="Z992" s="18">
        <f t="shared" si="173"/>
        <v>48.449999999999996</v>
      </c>
    </row>
    <row r="993" spans="1:26" ht="14.25" customHeight="1">
      <c r="A993" s="5"/>
      <c r="B993" s="49" t="s">
        <v>1172</v>
      </c>
      <c r="C993" s="63"/>
      <c r="D993" s="41">
        <v>114</v>
      </c>
      <c r="E993" s="41">
        <v>121</v>
      </c>
      <c r="F993" s="41">
        <v>128</v>
      </c>
      <c r="G993" s="41" t="s">
        <v>14</v>
      </c>
      <c r="H993" s="97" t="s">
        <v>110</v>
      </c>
      <c r="I993" s="41"/>
      <c r="J993" s="41"/>
      <c r="K993" s="41">
        <f t="shared" si="174"/>
        <v>0</v>
      </c>
      <c r="M993" s="19"/>
      <c r="N993" s="19"/>
      <c r="O993" s="19"/>
      <c r="P993" s="18">
        <f t="shared" si="175"/>
        <v>0</v>
      </c>
      <c r="Q993" s="18" t="str">
        <f t="shared" si="176"/>
        <v/>
      </c>
      <c r="R993" s="18">
        <f t="shared" si="177"/>
        <v>0</v>
      </c>
      <c r="S993" s="18">
        <f t="shared" si="178"/>
        <v>0</v>
      </c>
      <c r="T993" s="18">
        <f t="shared" si="179"/>
        <v>0</v>
      </c>
      <c r="U993" s="35">
        <v>60.92</v>
      </c>
      <c r="V993" s="36">
        <f t="shared" si="171"/>
        <v>57.874000000000002</v>
      </c>
      <c r="W993" s="18">
        <v>121</v>
      </c>
      <c r="X993" s="36">
        <f t="shared" si="172"/>
        <v>114.94999999999999</v>
      </c>
      <c r="Y993" s="18">
        <v>128</v>
      </c>
      <c r="Z993" s="18">
        <f t="shared" si="173"/>
        <v>121.6</v>
      </c>
    </row>
    <row r="994" spans="1:26" ht="14.25" customHeight="1">
      <c r="A994" s="5"/>
      <c r="B994" s="49" t="s">
        <v>1204</v>
      </c>
      <c r="C994" s="63"/>
      <c r="D994" s="41">
        <v>106</v>
      </c>
      <c r="E994" s="41">
        <v>113</v>
      </c>
      <c r="F994" s="41">
        <v>119</v>
      </c>
      <c r="G994" s="41" t="s">
        <v>14</v>
      </c>
      <c r="H994" s="97" t="s">
        <v>110</v>
      </c>
      <c r="I994" s="41"/>
      <c r="J994" s="41"/>
      <c r="K994" s="41">
        <f t="shared" si="174"/>
        <v>0</v>
      </c>
      <c r="M994" s="19"/>
      <c r="N994" s="19"/>
      <c r="O994" s="19"/>
      <c r="P994" s="18">
        <f t="shared" si="175"/>
        <v>0</v>
      </c>
      <c r="Q994" s="18" t="str">
        <f t="shared" si="176"/>
        <v/>
      </c>
      <c r="R994" s="18">
        <f t="shared" si="177"/>
        <v>0</v>
      </c>
      <c r="S994" s="18">
        <f t="shared" si="178"/>
        <v>0</v>
      </c>
      <c r="T994" s="18">
        <f t="shared" si="179"/>
        <v>0</v>
      </c>
      <c r="U994" s="35">
        <v>60.954000000000001</v>
      </c>
      <c r="V994" s="36">
        <f t="shared" si="171"/>
        <v>57.906299999999995</v>
      </c>
      <c r="W994" s="18">
        <v>113</v>
      </c>
      <c r="X994" s="36">
        <f t="shared" si="172"/>
        <v>107.35</v>
      </c>
      <c r="Y994" s="18">
        <v>119</v>
      </c>
      <c r="Z994" s="18">
        <f t="shared" si="173"/>
        <v>113.05</v>
      </c>
    </row>
    <row r="995" spans="1:26" ht="14.25" customHeight="1">
      <c r="A995" s="5"/>
      <c r="B995" s="49" t="s">
        <v>735</v>
      </c>
      <c r="C995" s="63"/>
      <c r="D995" s="41">
        <v>142</v>
      </c>
      <c r="E995" s="41">
        <v>152</v>
      </c>
      <c r="F995" s="41">
        <v>152</v>
      </c>
      <c r="G995" s="41" t="s">
        <v>14</v>
      </c>
      <c r="H995" s="97" t="s">
        <v>110</v>
      </c>
      <c r="I995" s="41"/>
      <c r="J995" s="41"/>
      <c r="K995" s="41">
        <f t="shared" si="174"/>
        <v>0</v>
      </c>
      <c r="M995" s="19"/>
      <c r="N995" s="19"/>
      <c r="O995" s="19"/>
      <c r="P995" s="18">
        <f t="shared" si="175"/>
        <v>0</v>
      </c>
      <c r="Q995" s="18" t="str">
        <f t="shared" si="176"/>
        <v/>
      </c>
      <c r="R995" s="18">
        <f t="shared" si="177"/>
        <v>0</v>
      </c>
      <c r="S995" s="18">
        <f t="shared" si="178"/>
        <v>0</v>
      </c>
      <c r="T995" s="18">
        <f t="shared" si="179"/>
        <v>0</v>
      </c>
      <c r="U995" s="35">
        <v>60.936999999999998</v>
      </c>
      <c r="V995" s="36">
        <f t="shared" si="171"/>
        <v>57.890149999999998</v>
      </c>
      <c r="W995" s="18">
        <v>152</v>
      </c>
      <c r="X995" s="36">
        <f t="shared" si="172"/>
        <v>144.4</v>
      </c>
      <c r="Y995" s="18">
        <v>160</v>
      </c>
      <c r="Z995" s="18">
        <f t="shared" si="173"/>
        <v>152</v>
      </c>
    </row>
    <row r="996" spans="1:26" ht="14.25" customHeight="1">
      <c r="A996" s="5"/>
      <c r="B996" s="49" t="s">
        <v>736</v>
      </c>
      <c r="C996" s="63"/>
      <c r="D996" s="41">
        <v>131</v>
      </c>
      <c r="E996" s="41">
        <v>140</v>
      </c>
      <c r="F996" s="41">
        <v>140.6</v>
      </c>
      <c r="G996" s="41" t="s">
        <v>14</v>
      </c>
      <c r="H996" s="97" t="s">
        <v>110</v>
      </c>
      <c r="I996" s="41"/>
      <c r="J996" s="41"/>
      <c r="K996" s="41">
        <f t="shared" si="174"/>
        <v>0</v>
      </c>
      <c r="M996" s="19"/>
      <c r="N996" s="19"/>
      <c r="O996" s="19"/>
      <c r="P996" s="18">
        <f t="shared" si="175"/>
        <v>0</v>
      </c>
      <c r="Q996" s="18" t="str">
        <f t="shared" si="176"/>
        <v/>
      </c>
      <c r="R996" s="18">
        <f t="shared" si="177"/>
        <v>0</v>
      </c>
      <c r="S996" s="18">
        <f t="shared" si="178"/>
        <v>0</v>
      </c>
      <c r="T996" s="18">
        <f t="shared" si="179"/>
        <v>0</v>
      </c>
      <c r="U996" s="35">
        <v>60.914000000000001</v>
      </c>
      <c r="V996" s="36">
        <f t="shared" si="171"/>
        <v>57.868299999999998</v>
      </c>
      <c r="W996" s="18">
        <v>140</v>
      </c>
      <c r="X996" s="36">
        <f t="shared" si="172"/>
        <v>133</v>
      </c>
      <c r="Y996" s="18">
        <v>148</v>
      </c>
      <c r="Z996" s="18">
        <f t="shared" si="173"/>
        <v>140.6</v>
      </c>
    </row>
    <row r="997" spans="1:26" ht="14.25" customHeight="1">
      <c r="A997" s="5"/>
      <c r="B997" s="49" t="s">
        <v>737</v>
      </c>
      <c r="C997" s="63"/>
      <c r="D997" s="41">
        <v>132</v>
      </c>
      <c r="E997" s="41">
        <v>142</v>
      </c>
      <c r="F997" s="41">
        <v>141.54999999999998</v>
      </c>
      <c r="G997" s="41" t="s">
        <v>14</v>
      </c>
      <c r="H997" s="97" t="s">
        <v>110</v>
      </c>
      <c r="I997" s="41"/>
      <c r="J997" s="41"/>
      <c r="K997" s="41">
        <f t="shared" si="174"/>
        <v>0</v>
      </c>
      <c r="M997" s="19"/>
      <c r="N997" s="19"/>
      <c r="O997" s="19"/>
      <c r="P997" s="18">
        <f t="shared" si="175"/>
        <v>0</v>
      </c>
      <c r="Q997" s="18" t="str">
        <f t="shared" si="176"/>
        <v/>
      </c>
      <c r="R997" s="18">
        <f t="shared" si="177"/>
        <v>0</v>
      </c>
      <c r="S997" s="18">
        <f t="shared" si="178"/>
        <v>0</v>
      </c>
      <c r="T997" s="18">
        <f t="shared" si="179"/>
        <v>0</v>
      </c>
      <c r="U997" s="35">
        <v>60.929000000000002</v>
      </c>
      <c r="V997" s="36">
        <f t="shared" si="171"/>
        <v>57.882550000000002</v>
      </c>
      <c r="W997" s="18">
        <v>142</v>
      </c>
      <c r="X997" s="36">
        <f t="shared" si="172"/>
        <v>134.9</v>
      </c>
      <c r="Y997" s="18">
        <v>149</v>
      </c>
      <c r="Z997" s="18">
        <f t="shared" si="173"/>
        <v>141.54999999999998</v>
      </c>
    </row>
    <row r="998" spans="1:26" ht="14.25" customHeight="1">
      <c r="A998" s="5"/>
      <c r="B998" s="49" t="s">
        <v>1177</v>
      </c>
      <c r="C998" s="63"/>
      <c r="D998" s="41">
        <v>78</v>
      </c>
      <c r="E998" s="41">
        <v>83</v>
      </c>
      <c r="F998" s="41">
        <v>88</v>
      </c>
      <c r="G998" s="41" t="s">
        <v>14</v>
      </c>
      <c r="H998" s="97" t="s">
        <v>738</v>
      </c>
      <c r="I998" s="41"/>
      <c r="J998" s="41"/>
      <c r="K998" s="41">
        <f t="shared" si="174"/>
        <v>0</v>
      </c>
      <c r="M998" s="19"/>
      <c r="N998" s="19"/>
      <c r="O998" s="19"/>
      <c r="P998" s="18">
        <f t="shared" si="175"/>
        <v>0</v>
      </c>
      <c r="Q998" s="18" t="str">
        <f t="shared" si="176"/>
        <v/>
      </c>
      <c r="R998" s="18">
        <f t="shared" si="177"/>
        <v>0</v>
      </c>
      <c r="S998" s="18">
        <f t="shared" si="178"/>
        <v>0</v>
      </c>
      <c r="T998" s="18">
        <f t="shared" si="179"/>
        <v>0</v>
      </c>
      <c r="U998" s="35">
        <v>60.94</v>
      </c>
      <c r="V998" s="36">
        <f t="shared" si="171"/>
        <v>57.892999999999994</v>
      </c>
      <c r="W998" s="18">
        <v>83</v>
      </c>
      <c r="X998" s="36">
        <f t="shared" si="172"/>
        <v>78.849999999999994</v>
      </c>
      <c r="Y998" s="18">
        <v>88</v>
      </c>
      <c r="Z998" s="18">
        <f t="shared" si="173"/>
        <v>83.6</v>
      </c>
    </row>
    <row r="999" spans="1:26" ht="14.25" customHeight="1">
      <c r="A999" s="5"/>
      <c r="B999" s="49" t="s">
        <v>269</v>
      </c>
      <c r="C999" s="63"/>
      <c r="D999" s="41">
        <v>129</v>
      </c>
      <c r="E999" s="41">
        <v>138</v>
      </c>
      <c r="F999" s="41">
        <v>146</v>
      </c>
      <c r="G999" s="41" t="s">
        <v>14</v>
      </c>
      <c r="H999" s="97" t="s">
        <v>738</v>
      </c>
      <c r="I999" s="41"/>
      <c r="J999" s="41"/>
      <c r="K999" s="41">
        <f t="shared" si="174"/>
        <v>0</v>
      </c>
      <c r="M999" s="19"/>
      <c r="N999" s="19"/>
      <c r="O999" s="19"/>
      <c r="P999" s="18">
        <f t="shared" si="175"/>
        <v>0</v>
      </c>
      <c r="Q999" s="18" t="str">
        <f t="shared" si="176"/>
        <v/>
      </c>
      <c r="R999" s="18">
        <f t="shared" si="177"/>
        <v>0</v>
      </c>
      <c r="S999" s="18">
        <f t="shared" si="178"/>
        <v>0</v>
      </c>
      <c r="T999" s="18">
        <f t="shared" si="179"/>
        <v>0</v>
      </c>
      <c r="U999" s="35">
        <v>60.942999999999998</v>
      </c>
      <c r="V999" s="36">
        <f t="shared" si="171"/>
        <v>57.895849999999996</v>
      </c>
      <c r="W999" s="18">
        <v>138</v>
      </c>
      <c r="X999" s="36">
        <f t="shared" si="172"/>
        <v>131.1</v>
      </c>
      <c r="Y999" s="18">
        <v>146</v>
      </c>
      <c r="Z999" s="18">
        <f t="shared" si="173"/>
        <v>138.69999999999999</v>
      </c>
    </row>
    <row r="1000" spans="1:26" ht="14.25" customHeight="1">
      <c r="A1000" s="5"/>
      <c r="B1000" s="49" t="s">
        <v>1182</v>
      </c>
      <c r="C1000" s="63"/>
      <c r="D1000" s="41">
        <v>160</v>
      </c>
      <c r="E1000" s="41">
        <v>172</v>
      </c>
      <c r="F1000" s="41">
        <v>182</v>
      </c>
      <c r="G1000" s="41" t="s">
        <v>466</v>
      </c>
      <c r="H1000" s="97" t="s">
        <v>738</v>
      </c>
      <c r="I1000" s="41"/>
      <c r="J1000" s="41"/>
      <c r="K1000" s="41">
        <f t="shared" si="174"/>
        <v>0</v>
      </c>
      <c r="M1000" s="19"/>
      <c r="N1000" s="19"/>
      <c r="O1000" s="19"/>
      <c r="P1000" s="18">
        <f t="shared" si="175"/>
        <v>0</v>
      </c>
      <c r="Q1000" s="18" t="str">
        <f t="shared" si="176"/>
        <v/>
      </c>
      <c r="R1000" s="18">
        <f t="shared" si="177"/>
        <v>0</v>
      </c>
      <c r="S1000" s="18">
        <f t="shared" si="178"/>
        <v>0</v>
      </c>
      <c r="T1000" s="18">
        <f t="shared" si="179"/>
        <v>0</v>
      </c>
      <c r="U1000" s="35">
        <v>60.957000000000001</v>
      </c>
      <c r="V1000" s="36">
        <f t="shared" si="171"/>
        <v>57.909149999999997</v>
      </c>
      <c r="W1000" s="18">
        <v>172</v>
      </c>
      <c r="X1000" s="36">
        <f t="shared" si="172"/>
        <v>163.4</v>
      </c>
      <c r="Y1000" s="18">
        <v>182</v>
      </c>
      <c r="Z1000" s="18">
        <f t="shared" si="173"/>
        <v>172.9</v>
      </c>
    </row>
    <row r="1001" spans="1:26" ht="14.25" customHeight="1">
      <c r="A1001" s="5"/>
      <c r="B1001" s="49" t="s">
        <v>1176</v>
      </c>
      <c r="C1001" s="63"/>
      <c r="D1001" s="41">
        <v>96</v>
      </c>
      <c r="E1001" s="41">
        <v>103</v>
      </c>
      <c r="F1001" s="41">
        <v>109</v>
      </c>
      <c r="G1001" s="41" t="s">
        <v>466</v>
      </c>
      <c r="H1001" s="97" t="s">
        <v>738</v>
      </c>
      <c r="I1001" s="41"/>
      <c r="J1001" s="41"/>
      <c r="K1001" s="41">
        <f t="shared" si="174"/>
        <v>0</v>
      </c>
      <c r="M1001" s="19"/>
      <c r="N1001" s="19"/>
      <c r="O1001" s="19"/>
      <c r="P1001" s="18">
        <f t="shared" si="175"/>
        <v>0</v>
      </c>
      <c r="Q1001" s="18" t="str">
        <f t="shared" si="176"/>
        <v/>
      </c>
      <c r="R1001" s="18">
        <f t="shared" si="177"/>
        <v>0</v>
      </c>
      <c r="S1001" s="18">
        <f t="shared" si="178"/>
        <v>0</v>
      </c>
      <c r="T1001" s="18">
        <f t="shared" si="179"/>
        <v>0</v>
      </c>
      <c r="U1001" s="35">
        <v>60.911000000000001</v>
      </c>
      <c r="V1001" s="36">
        <f t="shared" si="171"/>
        <v>57.865449999999996</v>
      </c>
      <c r="W1001" s="18">
        <v>103</v>
      </c>
      <c r="X1001" s="36">
        <f t="shared" si="172"/>
        <v>97.85</v>
      </c>
      <c r="Y1001" s="18">
        <v>109</v>
      </c>
      <c r="Z1001" s="18">
        <f t="shared" si="173"/>
        <v>103.55</v>
      </c>
    </row>
    <row r="1002" spans="1:26" ht="14.25" customHeight="1">
      <c r="A1002" s="5"/>
      <c r="B1002" s="49" t="s">
        <v>1181</v>
      </c>
      <c r="C1002" s="63"/>
      <c r="D1002" s="41">
        <v>160</v>
      </c>
      <c r="E1002" s="41">
        <v>172</v>
      </c>
      <c r="F1002" s="41">
        <v>182</v>
      </c>
      <c r="G1002" s="41" t="s">
        <v>466</v>
      </c>
      <c r="H1002" s="97" t="s">
        <v>738</v>
      </c>
      <c r="I1002" s="41"/>
      <c r="J1002" s="41"/>
      <c r="K1002" s="41">
        <f t="shared" si="174"/>
        <v>0</v>
      </c>
      <c r="M1002" s="19"/>
      <c r="N1002" s="19"/>
      <c r="O1002" s="19"/>
      <c r="P1002" s="18">
        <f t="shared" si="175"/>
        <v>0</v>
      </c>
      <c r="Q1002" s="18" t="str">
        <f t="shared" si="176"/>
        <v/>
      </c>
      <c r="R1002" s="18">
        <f t="shared" si="177"/>
        <v>0</v>
      </c>
      <c r="S1002" s="18">
        <f t="shared" si="178"/>
        <v>0</v>
      </c>
      <c r="T1002" s="18">
        <f t="shared" si="179"/>
        <v>0</v>
      </c>
      <c r="U1002" s="35">
        <v>60.975999999999999</v>
      </c>
      <c r="V1002" s="36">
        <f t="shared" si="171"/>
        <v>57.927199999999999</v>
      </c>
      <c r="W1002" s="18">
        <v>172</v>
      </c>
      <c r="X1002" s="36">
        <f t="shared" si="172"/>
        <v>163.4</v>
      </c>
      <c r="Y1002" s="18">
        <v>182</v>
      </c>
      <c r="Z1002" s="18">
        <f t="shared" si="173"/>
        <v>172.9</v>
      </c>
    </row>
    <row r="1003" spans="1:26" ht="14.25" customHeight="1">
      <c r="A1003" s="5"/>
      <c r="B1003" s="49" t="s">
        <v>508</v>
      </c>
      <c r="C1003" s="63"/>
      <c r="D1003" s="41">
        <v>160</v>
      </c>
      <c r="E1003" s="41">
        <v>172</v>
      </c>
      <c r="F1003" s="41">
        <v>182</v>
      </c>
      <c r="G1003" s="41" t="s">
        <v>466</v>
      </c>
      <c r="H1003" s="97" t="s">
        <v>738</v>
      </c>
      <c r="I1003" s="41"/>
      <c r="J1003" s="41"/>
      <c r="K1003" s="41">
        <f t="shared" si="174"/>
        <v>0</v>
      </c>
      <c r="M1003" s="19"/>
      <c r="N1003" s="19"/>
      <c r="O1003" s="19"/>
      <c r="P1003" s="18">
        <f t="shared" si="175"/>
        <v>0</v>
      </c>
      <c r="Q1003" s="18" t="str">
        <f t="shared" si="176"/>
        <v/>
      </c>
      <c r="R1003" s="18">
        <f t="shared" si="177"/>
        <v>0</v>
      </c>
      <c r="S1003" s="18">
        <f t="shared" si="178"/>
        <v>0</v>
      </c>
      <c r="T1003" s="18">
        <f t="shared" si="179"/>
        <v>0</v>
      </c>
      <c r="U1003" s="35">
        <v>60.969000000000001</v>
      </c>
      <c r="V1003" s="36">
        <f t="shared" si="171"/>
        <v>57.920549999999999</v>
      </c>
      <c r="W1003" s="18">
        <v>172</v>
      </c>
      <c r="X1003" s="36">
        <f t="shared" si="172"/>
        <v>163.4</v>
      </c>
      <c r="Y1003" s="18">
        <v>182</v>
      </c>
      <c r="Z1003" s="18">
        <f t="shared" si="173"/>
        <v>172.9</v>
      </c>
    </row>
    <row r="1004" spans="1:26" ht="14.25" customHeight="1">
      <c r="A1004" s="5"/>
      <c r="B1004" s="49" t="s">
        <v>1171</v>
      </c>
      <c r="C1004" s="63"/>
      <c r="D1004" s="41">
        <v>160</v>
      </c>
      <c r="E1004" s="41">
        <v>172</v>
      </c>
      <c r="F1004" s="41">
        <v>182</v>
      </c>
      <c r="G1004" s="41" t="s">
        <v>466</v>
      </c>
      <c r="H1004" s="97" t="s">
        <v>738</v>
      </c>
      <c r="I1004" s="41"/>
      <c r="J1004" s="41"/>
      <c r="K1004" s="41">
        <f t="shared" si="174"/>
        <v>0</v>
      </c>
      <c r="M1004" s="19"/>
      <c r="N1004" s="19"/>
      <c r="O1004" s="19"/>
      <c r="P1004" s="18">
        <f t="shared" si="175"/>
        <v>0</v>
      </c>
      <c r="Q1004" s="18" t="str">
        <f t="shared" si="176"/>
        <v/>
      </c>
      <c r="R1004" s="18">
        <f t="shared" si="177"/>
        <v>0</v>
      </c>
      <c r="S1004" s="18">
        <f t="shared" si="178"/>
        <v>0</v>
      </c>
      <c r="T1004" s="18">
        <f t="shared" si="179"/>
        <v>0</v>
      </c>
      <c r="U1004" s="35">
        <v>60.933</v>
      </c>
      <c r="V1004" s="36">
        <f t="shared" si="171"/>
        <v>57.88635</v>
      </c>
      <c r="W1004" s="18">
        <v>172</v>
      </c>
      <c r="X1004" s="36">
        <f t="shared" si="172"/>
        <v>163.4</v>
      </c>
      <c r="Y1004" s="18">
        <v>182</v>
      </c>
      <c r="Z1004" s="18">
        <f t="shared" si="173"/>
        <v>172.9</v>
      </c>
    </row>
    <row r="1005" spans="1:26" ht="14.25" customHeight="1">
      <c r="A1005" s="5"/>
      <c r="B1005" s="49" t="s">
        <v>266</v>
      </c>
      <c r="C1005" s="63"/>
      <c r="D1005" s="41">
        <v>85</v>
      </c>
      <c r="E1005" s="41">
        <v>91</v>
      </c>
      <c r="F1005" s="41">
        <v>96</v>
      </c>
      <c r="G1005" s="41" t="s">
        <v>14</v>
      </c>
      <c r="H1005" s="97" t="s">
        <v>738</v>
      </c>
      <c r="I1005" s="41"/>
      <c r="J1005" s="41"/>
      <c r="K1005" s="41">
        <f t="shared" si="174"/>
        <v>0</v>
      </c>
      <c r="M1005" s="19"/>
      <c r="N1005" s="19"/>
      <c r="O1005" s="19"/>
      <c r="P1005" s="18">
        <f t="shared" si="175"/>
        <v>0</v>
      </c>
      <c r="Q1005" s="18" t="str">
        <f t="shared" si="176"/>
        <v/>
      </c>
      <c r="R1005" s="18">
        <f t="shared" si="177"/>
        <v>0</v>
      </c>
      <c r="S1005" s="18">
        <f t="shared" si="178"/>
        <v>0</v>
      </c>
      <c r="T1005" s="18">
        <f t="shared" si="179"/>
        <v>0</v>
      </c>
      <c r="U1005" s="35">
        <v>60.95</v>
      </c>
      <c r="V1005" s="36">
        <f t="shared" si="171"/>
        <v>57.902500000000003</v>
      </c>
      <c r="W1005" s="18">
        <v>91</v>
      </c>
      <c r="X1005" s="36">
        <f t="shared" si="172"/>
        <v>86.45</v>
      </c>
      <c r="Y1005" s="18">
        <v>96</v>
      </c>
      <c r="Z1005" s="18">
        <f t="shared" si="173"/>
        <v>91.199999999999989</v>
      </c>
    </row>
    <row r="1006" spans="1:26" ht="14.25" customHeight="1">
      <c r="A1006" s="5"/>
      <c r="B1006" s="49" t="s">
        <v>1180</v>
      </c>
      <c r="C1006" s="63"/>
      <c r="D1006" s="41">
        <v>139</v>
      </c>
      <c r="E1006" s="41">
        <v>149</v>
      </c>
      <c r="F1006" s="41">
        <v>158</v>
      </c>
      <c r="G1006" s="41" t="s">
        <v>14</v>
      </c>
      <c r="H1006" s="97" t="s">
        <v>738</v>
      </c>
      <c r="I1006" s="41"/>
      <c r="J1006" s="41"/>
      <c r="K1006" s="41">
        <f t="shared" si="174"/>
        <v>0</v>
      </c>
      <c r="M1006" s="19"/>
      <c r="N1006" s="19"/>
      <c r="O1006" s="19"/>
      <c r="P1006" s="18">
        <f t="shared" si="175"/>
        <v>0</v>
      </c>
      <c r="Q1006" s="18" t="str">
        <f t="shared" si="176"/>
        <v/>
      </c>
      <c r="R1006" s="18">
        <f t="shared" si="177"/>
        <v>0</v>
      </c>
      <c r="S1006" s="18">
        <f t="shared" si="178"/>
        <v>0</v>
      </c>
      <c r="T1006" s="18">
        <f t="shared" si="179"/>
        <v>0</v>
      </c>
      <c r="U1006" s="35">
        <v>60.970999999999997</v>
      </c>
      <c r="V1006" s="36">
        <f t="shared" si="171"/>
        <v>57.922449999999991</v>
      </c>
      <c r="W1006" s="18">
        <v>149</v>
      </c>
      <c r="X1006" s="36">
        <f t="shared" si="172"/>
        <v>141.54999999999998</v>
      </c>
      <c r="Y1006" s="18">
        <v>158</v>
      </c>
      <c r="Z1006" s="18">
        <f t="shared" si="173"/>
        <v>150.1</v>
      </c>
    </row>
    <row r="1007" spans="1:26" ht="14.25" customHeight="1">
      <c r="A1007" s="5"/>
      <c r="B1007" s="49" t="s">
        <v>1178</v>
      </c>
      <c r="C1007" s="63"/>
      <c r="D1007" s="41">
        <v>85</v>
      </c>
      <c r="E1007" s="41">
        <v>91</v>
      </c>
      <c r="F1007" s="41">
        <v>96</v>
      </c>
      <c r="G1007" s="41" t="s">
        <v>14</v>
      </c>
      <c r="H1007" s="97" t="s">
        <v>738</v>
      </c>
      <c r="I1007" s="41"/>
      <c r="J1007" s="41"/>
      <c r="K1007" s="41">
        <f t="shared" si="174"/>
        <v>0</v>
      </c>
      <c r="M1007" s="19"/>
      <c r="N1007" s="19"/>
      <c r="O1007" s="19"/>
      <c r="P1007" s="18">
        <f t="shared" si="175"/>
        <v>0</v>
      </c>
      <c r="Q1007" s="18" t="str">
        <f t="shared" si="176"/>
        <v/>
      </c>
      <c r="R1007" s="18">
        <f t="shared" si="177"/>
        <v>0</v>
      </c>
      <c r="S1007" s="18">
        <f t="shared" si="178"/>
        <v>0</v>
      </c>
      <c r="T1007" s="18">
        <f t="shared" si="179"/>
        <v>0</v>
      </c>
      <c r="U1007" s="35">
        <v>60.941000000000003</v>
      </c>
      <c r="V1007" s="36">
        <f t="shared" si="171"/>
        <v>57.893949999999997</v>
      </c>
      <c r="W1007" s="18">
        <v>91</v>
      </c>
      <c r="X1007" s="36">
        <f t="shared" si="172"/>
        <v>86.45</v>
      </c>
      <c r="Y1007" s="18">
        <v>96</v>
      </c>
      <c r="Z1007" s="18">
        <f t="shared" si="173"/>
        <v>91.199999999999989</v>
      </c>
    </row>
    <row r="1008" spans="1:26" ht="14.25" customHeight="1">
      <c r="A1008" s="5"/>
      <c r="B1008" s="49" t="s">
        <v>268</v>
      </c>
      <c r="C1008" s="63"/>
      <c r="D1008" s="41">
        <v>176</v>
      </c>
      <c r="E1008" s="41">
        <v>189</v>
      </c>
      <c r="F1008" s="41">
        <v>199</v>
      </c>
      <c r="G1008" s="41" t="s">
        <v>14</v>
      </c>
      <c r="H1008" s="97" t="s">
        <v>738</v>
      </c>
      <c r="I1008" s="41"/>
      <c r="J1008" s="41"/>
      <c r="K1008" s="41">
        <f t="shared" si="174"/>
        <v>0</v>
      </c>
      <c r="M1008" s="19"/>
      <c r="N1008" s="19"/>
      <c r="O1008" s="19"/>
      <c r="P1008" s="18">
        <f t="shared" si="175"/>
        <v>0</v>
      </c>
      <c r="Q1008" s="18" t="str">
        <f t="shared" si="176"/>
        <v/>
      </c>
      <c r="R1008" s="18">
        <f t="shared" si="177"/>
        <v>0</v>
      </c>
      <c r="S1008" s="18">
        <f t="shared" si="178"/>
        <v>0</v>
      </c>
      <c r="T1008" s="18">
        <f t="shared" si="179"/>
        <v>0</v>
      </c>
      <c r="U1008" s="35">
        <v>60.932000000000002</v>
      </c>
      <c r="V1008" s="36">
        <f t="shared" si="171"/>
        <v>57.885399999999997</v>
      </c>
      <c r="W1008" s="18">
        <v>189</v>
      </c>
      <c r="X1008" s="36">
        <f t="shared" si="172"/>
        <v>179.54999999999998</v>
      </c>
      <c r="Y1008" s="18">
        <v>199</v>
      </c>
      <c r="Z1008" s="18">
        <f t="shared" si="173"/>
        <v>189.04999999999998</v>
      </c>
    </row>
    <row r="1009" spans="1:26" ht="14.25" customHeight="1">
      <c r="A1009" s="5"/>
      <c r="B1009" s="49" t="s">
        <v>282</v>
      </c>
      <c r="C1009" s="63"/>
      <c r="D1009" s="41">
        <v>44</v>
      </c>
      <c r="E1009" s="41">
        <v>47</v>
      </c>
      <c r="F1009" s="41">
        <v>50</v>
      </c>
      <c r="G1009" s="41" t="s">
        <v>14</v>
      </c>
      <c r="H1009" s="97" t="s">
        <v>738</v>
      </c>
      <c r="I1009" s="41"/>
      <c r="J1009" s="41"/>
      <c r="K1009" s="41">
        <f t="shared" si="174"/>
        <v>0</v>
      </c>
      <c r="M1009" s="19"/>
      <c r="N1009" s="19"/>
      <c r="O1009" s="19"/>
      <c r="P1009" s="18">
        <f t="shared" si="175"/>
        <v>0</v>
      </c>
      <c r="Q1009" s="18" t="str">
        <f t="shared" si="176"/>
        <v/>
      </c>
      <c r="R1009" s="18">
        <f t="shared" si="177"/>
        <v>0</v>
      </c>
      <c r="S1009" s="18">
        <f t="shared" si="178"/>
        <v>0</v>
      </c>
      <c r="T1009" s="18">
        <f t="shared" si="179"/>
        <v>0</v>
      </c>
      <c r="U1009" s="35">
        <v>60.923000000000002</v>
      </c>
      <c r="V1009" s="36">
        <f t="shared" si="171"/>
        <v>57.876849999999997</v>
      </c>
      <c r="W1009" s="18">
        <v>47</v>
      </c>
      <c r="X1009" s="36">
        <f t="shared" si="172"/>
        <v>44.65</v>
      </c>
      <c r="Y1009" s="18">
        <v>50</v>
      </c>
      <c r="Z1009" s="18">
        <f t="shared" si="173"/>
        <v>47.5</v>
      </c>
    </row>
    <row r="1010" spans="1:26" ht="14.25" customHeight="1">
      <c r="A1010" s="5"/>
      <c r="B1010" s="49" t="s">
        <v>1174</v>
      </c>
      <c r="C1010" s="63"/>
      <c r="D1010" s="41">
        <v>94</v>
      </c>
      <c r="E1010" s="41">
        <v>100</v>
      </c>
      <c r="F1010" s="41">
        <v>105</v>
      </c>
      <c r="G1010" s="41" t="s">
        <v>328</v>
      </c>
      <c r="H1010" s="97" t="s">
        <v>738</v>
      </c>
      <c r="I1010" s="41"/>
      <c r="J1010" s="41"/>
      <c r="K1010" s="41">
        <f t="shared" si="174"/>
        <v>0</v>
      </c>
      <c r="M1010" s="19"/>
      <c r="N1010" s="19"/>
      <c r="O1010" s="19"/>
      <c r="P1010" s="18">
        <f t="shared" si="175"/>
        <v>0</v>
      </c>
      <c r="Q1010" s="18" t="str">
        <f t="shared" si="176"/>
        <v/>
      </c>
      <c r="R1010" s="18">
        <f t="shared" si="177"/>
        <v>0</v>
      </c>
      <c r="S1010" s="18">
        <f t="shared" si="178"/>
        <v>0</v>
      </c>
      <c r="T1010" s="18">
        <f t="shared" si="179"/>
        <v>0</v>
      </c>
      <c r="U1010" s="35">
        <v>60.927999999999997</v>
      </c>
      <c r="V1010" s="36">
        <f t="shared" si="171"/>
        <v>57.881599999999992</v>
      </c>
      <c r="W1010" s="18">
        <v>100</v>
      </c>
      <c r="X1010" s="36">
        <f t="shared" si="172"/>
        <v>95</v>
      </c>
      <c r="Y1010" s="18">
        <v>105</v>
      </c>
      <c r="Z1010" s="18">
        <f t="shared" si="173"/>
        <v>99.75</v>
      </c>
    </row>
    <row r="1011" spans="1:26" ht="14.25" customHeight="1">
      <c r="A1011" s="5"/>
      <c r="B1011" s="49" t="s">
        <v>1179</v>
      </c>
      <c r="C1011" s="63"/>
      <c r="D1011" s="41">
        <v>129</v>
      </c>
      <c r="E1011" s="41">
        <v>138</v>
      </c>
      <c r="F1011" s="41">
        <v>146</v>
      </c>
      <c r="G1011" s="41" t="s">
        <v>14</v>
      </c>
      <c r="H1011" s="97" t="s">
        <v>738</v>
      </c>
      <c r="I1011" s="41"/>
      <c r="J1011" s="41"/>
      <c r="K1011" s="41">
        <f t="shared" si="174"/>
        <v>0</v>
      </c>
      <c r="M1011" s="19"/>
      <c r="N1011" s="19"/>
      <c r="O1011" s="19"/>
      <c r="P1011" s="18">
        <f t="shared" si="175"/>
        <v>0</v>
      </c>
      <c r="Q1011" s="18" t="str">
        <f t="shared" si="176"/>
        <v/>
      </c>
      <c r="R1011" s="18">
        <f t="shared" si="177"/>
        <v>0</v>
      </c>
      <c r="S1011" s="18">
        <f t="shared" si="178"/>
        <v>0</v>
      </c>
      <c r="T1011" s="18">
        <f t="shared" si="179"/>
        <v>0</v>
      </c>
      <c r="U1011" s="35">
        <v>60.97</v>
      </c>
      <c r="V1011" s="36">
        <f t="shared" si="171"/>
        <v>57.921499999999995</v>
      </c>
      <c r="W1011" s="18">
        <v>138</v>
      </c>
      <c r="X1011" s="36">
        <f t="shared" si="172"/>
        <v>131.1</v>
      </c>
      <c r="Y1011" s="18">
        <v>146</v>
      </c>
      <c r="Z1011" s="18">
        <f t="shared" si="173"/>
        <v>138.69999999999999</v>
      </c>
    </row>
    <row r="1012" spans="1:26" ht="14.25" customHeight="1">
      <c r="A1012" s="5"/>
      <c r="B1012" s="49" t="s">
        <v>280</v>
      </c>
      <c r="C1012" s="63"/>
      <c r="D1012" s="41">
        <v>78</v>
      </c>
      <c r="E1012" s="41">
        <v>83</v>
      </c>
      <c r="F1012" s="41">
        <v>88</v>
      </c>
      <c r="G1012" s="41" t="s">
        <v>14</v>
      </c>
      <c r="H1012" s="97" t="s">
        <v>738</v>
      </c>
      <c r="I1012" s="41"/>
      <c r="J1012" s="41"/>
      <c r="K1012" s="41">
        <f t="shared" si="174"/>
        <v>0</v>
      </c>
      <c r="M1012" s="19"/>
      <c r="N1012" s="19"/>
      <c r="O1012" s="19"/>
      <c r="P1012" s="18">
        <f t="shared" si="175"/>
        <v>0</v>
      </c>
      <c r="Q1012" s="18" t="str">
        <f t="shared" si="176"/>
        <v/>
      </c>
      <c r="R1012" s="18">
        <f t="shared" si="177"/>
        <v>0</v>
      </c>
      <c r="S1012" s="18">
        <f t="shared" si="178"/>
        <v>0</v>
      </c>
      <c r="T1012" s="18">
        <f t="shared" si="179"/>
        <v>0</v>
      </c>
      <c r="U1012" s="35">
        <v>60.959000000000003</v>
      </c>
      <c r="V1012" s="36">
        <f t="shared" si="171"/>
        <v>57.911050000000003</v>
      </c>
      <c r="W1012" s="18">
        <v>83</v>
      </c>
      <c r="X1012" s="36">
        <f t="shared" si="172"/>
        <v>78.849999999999994</v>
      </c>
      <c r="Y1012" s="18">
        <v>88</v>
      </c>
      <c r="Z1012" s="18">
        <f t="shared" si="173"/>
        <v>83.6</v>
      </c>
    </row>
    <row r="1013" spans="1:26" ht="14.25" customHeight="1">
      <c r="A1013" s="5"/>
      <c r="B1013" s="49" t="s">
        <v>281</v>
      </c>
      <c r="C1013" s="63"/>
      <c r="D1013" s="41">
        <v>129</v>
      </c>
      <c r="E1013" s="41">
        <v>138</v>
      </c>
      <c r="F1013" s="41">
        <v>146</v>
      </c>
      <c r="G1013" s="41" t="s">
        <v>14</v>
      </c>
      <c r="H1013" s="97" t="s">
        <v>738</v>
      </c>
      <c r="I1013" s="41"/>
      <c r="J1013" s="41"/>
      <c r="K1013" s="41">
        <f t="shared" si="174"/>
        <v>0</v>
      </c>
      <c r="M1013" s="19"/>
      <c r="N1013" s="19"/>
      <c r="O1013" s="19"/>
      <c r="P1013" s="18">
        <f t="shared" si="175"/>
        <v>0</v>
      </c>
      <c r="Q1013" s="18" t="str">
        <f t="shared" si="176"/>
        <v/>
      </c>
      <c r="R1013" s="18">
        <f t="shared" si="177"/>
        <v>0</v>
      </c>
      <c r="S1013" s="18">
        <f t="shared" si="178"/>
        <v>0</v>
      </c>
      <c r="T1013" s="18">
        <f t="shared" si="179"/>
        <v>0</v>
      </c>
      <c r="U1013" s="35">
        <v>60.924999999999997</v>
      </c>
      <c r="V1013" s="36">
        <f t="shared" si="171"/>
        <v>57.878749999999997</v>
      </c>
      <c r="W1013" s="18">
        <v>138</v>
      </c>
      <c r="X1013" s="36">
        <f t="shared" si="172"/>
        <v>131.1</v>
      </c>
      <c r="Y1013" s="18">
        <v>146</v>
      </c>
      <c r="Z1013" s="18">
        <f t="shared" si="173"/>
        <v>138.69999999999999</v>
      </c>
    </row>
    <row r="1014" spans="1:26" ht="14.25" customHeight="1">
      <c r="A1014" s="5"/>
      <c r="B1014" s="49" t="s">
        <v>511</v>
      </c>
      <c r="C1014" s="63"/>
      <c r="D1014" s="41">
        <v>96</v>
      </c>
      <c r="E1014" s="41">
        <v>103</v>
      </c>
      <c r="F1014" s="41">
        <v>109</v>
      </c>
      <c r="G1014" s="41" t="s">
        <v>466</v>
      </c>
      <c r="H1014" s="97" t="s">
        <v>738</v>
      </c>
      <c r="I1014" s="41"/>
      <c r="J1014" s="41"/>
      <c r="K1014" s="41">
        <f t="shared" si="174"/>
        <v>0</v>
      </c>
      <c r="M1014" s="19"/>
      <c r="N1014" s="19"/>
      <c r="O1014" s="19"/>
      <c r="P1014" s="18">
        <f t="shared" si="175"/>
        <v>0</v>
      </c>
      <c r="Q1014" s="18" t="str">
        <f t="shared" si="176"/>
        <v/>
      </c>
      <c r="R1014" s="18">
        <f t="shared" si="177"/>
        <v>0</v>
      </c>
      <c r="S1014" s="18">
        <f t="shared" si="178"/>
        <v>0</v>
      </c>
      <c r="T1014" s="18">
        <f t="shared" si="179"/>
        <v>0</v>
      </c>
      <c r="U1014" s="35">
        <v>60.908000000000001</v>
      </c>
      <c r="V1014" s="36">
        <f t="shared" si="171"/>
        <v>57.8626</v>
      </c>
      <c r="W1014" s="18">
        <v>103</v>
      </c>
      <c r="X1014" s="36">
        <f t="shared" si="172"/>
        <v>97.85</v>
      </c>
      <c r="Y1014" s="18">
        <v>109</v>
      </c>
      <c r="Z1014" s="18">
        <f t="shared" si="173"/>
        <v>103.55</v>
      </c>
    </row>
    <row r="1015" spans="1:26" ht="14.25" customHeight="1">
      <c r="A1015" s="5"/>
      <c r="B1015" s="49" t="s">
        <v>510</v>
      </c>
      <c r="C1015" s="63"/>
      <c r="D1015" s="41">
        <v>160</v>
      </c>
      <c r="E1015" s="41">
        <v>172</v>
      </c>
      <c r="F1015" s="41">
        <v>182</v>
      </c>
      <c r="G1015" s="41" t="s">
        <v>466</v>
      </c>
      <c r="H1015" s="97" t="s">
        <v>738</v>
      </c>
      <c r="I1015" s="41"/>
      <c r="J1015" s="41"/>
      <c r="K1015" s="41">
        <f t="shared" si="174"/>
        <v>0</v>
      </c>
      <c r="M1015" s="19"/>
      <c r="N1015" s="19"/>
      <c r="O1015" s="19"/>
      <c r="P1015" s="18">
        <f t="shared" si="175"/>
        <v>0</v>
      </c>
      <c r="Q1015" s="18" t="str">
        <f t="shared" si="176"/>
        <v/>
      </c>
      <c r="R1015" s="18">
        <f t="shared" si="177"/>
        <v>0</v>
      </c>
      <c r="S1015" s="18">
        <f t="shared" si="178"/>
        <v>0</v>
      </c>
      <c r="T1015" s="18">
        <f t="shared" si="179"/>
        <v>0</v>
      </c>
      <c r="U1015" s="35">
        <v>60.96</v>
      </c>
      <c r="V1015" s="36">
        <f t="shared" si="171"/>
        <v>57.911999999999999</v>
      </c>
      <c r="W1015" s="18">
        <v>172</v>
      </c>
      <c r="X1015" s="36">
        <f t="shared" si="172"/>
        <v>163.4</v>
      </c>
      <c r="Y1015" s="18">
        <v>182</v>
      </c>
      <c r="Z1015" s="18">
        <f t="shared" si="173"/>
        <v>172.9</v>
      </c>
    </row>
    <row r="1016" spans="1:26" ht="14.25" customHeight="1">
      <c r="A1016" s="5"/>
      <c r="B1016" s="49" t="s">
        <v>1175</v>
      </c>
      <c r="C1016" s="63"/>
      <c r="D1016" s="41">
        <v>87</v>
      </c>
      <c r="E1016" s="41">
        <v>94</v>
      </c>
      <c r="F1016" s="41">
        <v>99</v>
      </c>
      <c r="G1016" s="41" t="s">
        <v>14</v>
      </c>
      <c r="H1016" s="97" t="s">
        <v>738</v>
      </c>
      <c r="I1016" s="41"/>
      <c r="J1016" s="41"/>
      <c r="K1016" s="41">
        <f t="shared" si="174"/>
        <v>0</v>
      </c>
      <c r="M1016" s="19"/>
      <c r="N1016" s="19"/>
      <c r="O1016" s="19"/>
      <c r="P1016" s="18">
        <f t="shared" si="175"/>
        <v>0</v>
      </c>
      <c r="Q1016" s="18" t="str">
        <f t="shared" si="176"/>
        <v/>
      </c>
      <c r="R1016" s="18">
        <f t="shared" si="177"/>
        <v>0</v>
      </c>
      <c r="S1016" s="18">
        <f t="shared" si="178"/>
        <v>0</v>
      </c>
      <c r="T1016" s="18">
        <f t="shared" si="179"/>
        <v>0</v>
      </c>
      <c r="U1016" s="35">
        <v>60.939</v>
      </c>
      <c r="V1016" s="36">
        <f t="shared" si="171"/>
        <v>57.892049999999998</v>
      </c>
      <c r="W1016" s="18">
        <v>94</v>
      </c>
      <c r="X1016" s="36">
        <f t="shared" si="172"/>
        <v>89.3</v>
      </c>
      <c r="Y1016" s="18">
        <v>99</v>
      </c>
      <c r="Z1016" s="18">
        <f t="shared" si="173"/>
        <v>94.05</v>
      </c>
    </row>
    <row r="1017" spans="1:26" ht="14.25" customHeight="1">
      <c r="A1017" s="5"/>
      <c r="B1017" s="49" t="s">
        <v>267</v>
      </c>
      <c r="C1017" s="63"/>
      <c r="D1017" s="41">
        <v>137</v>
      </c>
      <c r="E1017" s="41">
        <v>154</v>
      </c>
      <c r="F1017" s="41">
        <v>163</v>
      </c>
      <c r="G1017" s="41" t="s">
        <v>14</v>
      </c>
      <c r="H1017" s="97" t="s">
        <v>738</v>
      </c>
      <c r="I1017" s="41"/>
      <c r="J1017" s="41"/>
      <c r="K1017" s="41">
        <f t="shared" si="174"/>
        <v>0</v>
      </c>
      <c r="M1017" s="19"/>
      <c r="N1017" s="19"/>
      <c r="O1017" s="19"/>
      <c r="P1017" s="18">
        <f t="shared" si="175"/>
        <v>0</v>
      </c>
      <c r="Q1017" s="18" t="str">
        <f t="shared" si="176"/>
        <v/>
      </c>
      <c r="R1017" s="18">
        <f t="shared" si="177"/>
        <v>0</v>
      </c>
      <c r="S1017" s="18">
        <f t="shared" si="178"/>
        <v>0</v>
      </c>
      <c r="T1017" s="18">
        <f t="shared" si="179"/>
        <v>0</v>
      </c>
      <c r="U1017" s="35">
        <v>60.923999999999999</v>
      </c>
      <c r="V1017" s="36">
        <f t="shared" si="171"/>
        <v>57.877799999999993</v>
      </c>
      <c r="W1017" s="18">
        <v>154</v>
      </c>
      <c r="X1017" s="36">
        <f t="shared" si="172"/>
        <v>146.29999999999998</v>
      </c>
      <c r="Y1017" s="18">
        <v>163</v>
      </c>
      <c r="Z1017" s="18">
        <f t="shared" si="173"/>
        <v>154.85</v>
      </c>
    </row>
    <row r="1018" spans="1:26" ht="14.25" customHeight="1">
      <c r="A1018" s="5"/>
      <c r="B1018" s="49" t="s">
        <v>278</v>
      </c>
      <c r="C1018" s="63"/>
      <c r="D1018" s="41">
        <v>44</v>
      </c>
      <c r="E1018" s="41">
        <v>47</v>
      </c>
      <c r="F1018" s="41">
        <v>50</v>
      </c>
      <c r="G1018" s="41" t="s">
        <v>14</v>
      </c>
      <c r="H1018" s="97" t="s">
        <v>738</v>
      </c>
      <c r="I1018" s="41"/>
      <c r="J1018" s="41"/>
      <c r="K1018" s="41">
        <f t="shared" si="174"/>
        <v>0</v>
      </c>
      <c r="M1018" s="19"/>
      <c r="N1018" s="19"/>
      <c r="O1018" s="19"/>
      <c r="P1018" s="18">
        <f t="shared" si="175"/>
        <v>0</v>
      </c>
      <c r="Q1018" s="18" t="str">
        <f t="shared" si="176"/>
        <v/>
      </c>
      <c r="R1018" s="18">
        <f t="shared" si="177"/>
        <v>0</v>
      </c>
      <c r="S1018" s="18">
        <f t="shared" si="178"/>
        <v>0</v>
      </c>
      <c r="T1018" s="18">
        <f t="shared" si="179"/>
        <v>0</v>
      </c>
      <c r="U1018" s="35">
        <v>60.972000000000001</v>
      </c>
      <c r="V1018" s="36">
        <f t="shared" si="171"/>
        <v>57.923400000000001</v>
      </c>
      <c r="W1018" s="18">
        <v>47</v>
      </c>
      <c r="X1018" s="36">
        <f t="shared" si="172"/>
        <v>44.65</v>
      </c>
      <c r="Y1018" s="18">
        <v>50</v>
      </c>
      <c r="Z1018" s="18">
        <f t="shared" si="173"/>
        <v>47.5</v>
      </c>
    </row>
    <row r="1019" spans="1:26" ht="14.25" customHeight="1">
      <c r="A1019" s="5"/>
      <c r="B1019" s="49" t="s">
        <v>1186</v>
      </c>
      <c r="C1019" s="63"/>
      <c r="D1019" s="41">
        <v>78</v>
      </c>
      <c r="E1019" s="41">
        <v>83</v>
      </c>
      <c r="F1019" s="41">
        <v>88</v>
      </c>
      <c r="G1019" s="41" t="s">
        <v>14</v>
      </c>
      <c r="H1019" s="97" t="s">
        <v>738</v>
      </c>
      <c r="I1019" s="41"/>
      <c r="J1019" s="41"/>
      <c r="K1019" s="41">
        <f t="shared" si="174"/>
        <v>0</v>
      </c>
      <c r="M1019" s="19"/>
      <c r="N1019" s="19"/>
      <c r="O1019" s="19"/>
      <c r="P1019" s="18">
        <f t="shared" si="175"/>
        <v>0</v>
      </c>
      <c r="Q1019" s="18" t="str">
        <f t="shared" si="176"/>
        <v/>
      </c>
      <c r="R1019" s="18">
        <f t="shared" si="177"/>
        <v>0</v>
      </c>
      <c r="S1019" s="18">
        <f t="shared" si="178"/>
        <v>0</v>
      </c>
      <c r="T1019" s="18">
        <f t="shared" si="179"/>
        <v>0</v>
      </c>
      <c r="U1019" s="35">
        <v>60.948</v>
      </c>
      <c r="V1019" s="36">
        <f t="shared" si="171"/>
        <v>57.900599999999997</v>
      </c>
      <c r="W1019" s="18">
        <v>83</v>
      </c>
      <c r="X1019" s="36">
        <f t="shared" si="172"/>
        <v>78.849999999999994</v>
      </c>
      <c r="Y1019" s="18">
        <v>88</v>
      </c>
      <c r="Z1019" s="18">
        <f t="shared" si="173"/>
        <v>83.6</v>
      </c>
    </row>
    <row r="1020" spans="1:26" ht="14.25" customHeight="1">
      <c r="A1020" s="5"/>
      <c r="B1020" s="49" t="s">
        <v>279</v>
      </c>
      <c r="C1020" s="63"/>
      <c r="D1020" s="41">
        <v>129</v>
      </c>
      <c r="E1020" s="41">
        <v>138</v>
      </c>
      <c r="F1020" s="41">
        <v>146</v>
      </c>
      <c r="G1020" s="41" t="s">
        <v>14</v>
      </c>
      <c r="H1020" s="97" t="s">
        <v>738</v>
      </c>
      <c r="I1020" s="41"/>
      <c r="J1020" s="41"/>
      <c r="K1020" s="41">
        <f t="shared" si="174"/>
        <v>0</v>
      </c>
      <c r="M1020" s="19"/>
      <c r="N1020" s="19"/>
      <c r="O1020" s="19"/>
      <c r="P1020" s="18">
        <f t="shared" si="175"/>
        <v>0</v>
      </c>
      <c r="Q1020" s="18" t="str">
        <f t="shared" si="176"/>
        <v/>
      </c>
      <c r="R1020" s="18">
        <f t="shared" si="177"/>
        <v>0</v>
      </c>
      <c r="S1020" s="18">
        <f t="shared" si="178"/>
        <v>0</v>
      </c>
      <c r="T1020" s="18">
        <f t="shared" si="179"/>
        <v>0</v>
      </c>
      <c r="U1020" s="35">
        <v>60.942</v>
      </c>
      <c r="V1020" s="36">
        <f t="shared" si="171"/>
        <v>57.8949</v>
      </c>
      <c r="W1020" s="18">
        <v>138</v>
      </c>
      <c r="X1020" s="36">
        <f t="shared" si="172"/>
        <v>131.1</v>
      </c>
      <c r="Y1020" s="18">
        <v>146</v>
      </c>
      <c r="Z1020" s="18">
        <f t="shared" si="173"/>
        <v>138.69999999999999</v>
      </c>
    </row>
    <row r="1021" spans="1:26" ht="14.25" customHeight="1">
      <c r="A1021" s="5"/>
      <c r="B1021" s="49" t="s">
        <v>276</v>
      </c>
      <c r="C1021" s="63"/>
      <c r="D1021" s="41">
        <v>78</v>
      </c>
      <c r="E1021" s="41">
        <v>83</v>
      </c>
      <c r="F1021" s="41">
        <v>88</v>
      </c>
      <c r="G1021" s="41" t="s">
        <v>14</v>
      </c>
      <c r="H1021" s="97" t="s">
        <v>738</v>
      </c>
      <c r="I1021" s="41"/>
      <c r="J1021" s="41"/>
      <c r="K1021" s="41">
        <f t="shared" si="174"/>
        <v>0</v>
      </c>
      <c r="M1021" s="19"/>
      <c r="N1021" s="19"/>
      <c r="O1021" s="19"/>
      <c r="P1021" s="18">
        <f t="shared" si="175"/>
        <v>0</v>
      </c>
      <c r="Q1021" s="18" t="str">
        <f t="shared" si="176"/>
        <v/>
      </c>
      <c r="R1021" s="18">
        <f t="shared" si="177"/>
        <v>0</v>
      </c>
      <c r="S1021" s="18">
        <f t="shared" si="178"/>
        <v>0</v>
      </c>
      <c r="T1021" s="18">
        <f t="shared" si="179"/>
        <v>0</v>
      </c>
      <c r="U1021" s="35">
        <v>60.973999999999997</v>
      </c>
      <c r="V1021" s="36">
        <f t="shared" si="171"/>
        <v>57.925299999999993</v>
      </c>
      <c r="W1021" s="18">
        <v>83</v>
      </c>
      <c r="X1021" s="36">
        <f t="shared" si="172"/>
        <v>78.849999999999994</v>
      </c>
      <c r="Y1021" s="18">
        <v>88</v>
      </c>
      <c r="Z1021" s="18">
        <f t="shared" si="173"/>
        <v>83.6</v>
      </c>
    </row>
    <row r="1022" spans="1:26" ht="14.25" customHeight="1">
      <c r="A1022" s="5"/>
      <c r="B1022" s="49" t="s">
        <v>277</v>
      </c>
      <c r="C1022" s="63"/>
      <c r="D1022" s="41">
        <v>129</v>
      </c>
      <c r="E1022" s="41">
        <v>138</v>
      </c>
      <c r="F1022" s="41">
        <v>146</v>
      </c>
      <c r="G1022" s="41" t="s">
        <v>14</v>
      </c>
      <c r="H1022" s="97" t="s">
        <v>738</v>
      </c>
      <c r="I1022" s="41"/>
      <c r="J1022" s="41"/>
      <c r="K1022" s="41">
        <f t="shared" si="174"/>
        <v>0</v>
      </c>
      <c r="M1022" s="19"/>
      <c r="N1022" s="19"/>
      <c r="O1022" s="19"/>
      <c r="P1022" s="18">
        <f t="shared" si="175"/>
        <v>0</v>
      </c>
      <c r="Q1022" s="18" t="str">
        <f t="shared" si="176"/>
        <v/>
      </c>
      <c r="R1022" s="18">
        <f t="shared" si="177"/>
        <v>0</v>
      </c>
      <c r="S1022" s="18">
        <f t="shared" si="178"/>
        <v>0</v>
      </c>
      <c r="T1022" s="18">
        <f t="shared" si="179"/>
        <v>0</v>
      </c>
      <c r="U1022" s="35">
        <v>60.908999999999999</v>
      </c>
      <c r="V1022" s="36">
        <f t="shared" si="171"/>
        <v>57.863549999999996</v>
      </c>
      <c r="W1022" s="18">
        <v>138</v>
      </c>
      <c r="X1022" s="36">
        <f t="shared" si="172"/>
        <v>131.1</v>
      </c>
      <c r="Y1022" s="18">
        <v>146</v>
      </c>
      <c r="Z1022" s="18">
        <f t="shared" si="173"/>
        <v>138.69999999999999</v>
      </c>
    </row>
    <row r="1023" spans="1:26" ht="14.25" customHeight="1">
      <c r="A1023" s="5"/>
      <c r="B1023" s="49" t="s">
        <v>509</v>
      </c>
      <c r="C1023" s="63"/>
      <c r="D1023" s="41">
        <v>96</v>
      </c>
      <c r="E1023" s="41">
        <v>103</v>
      </c>
      <c r="F1023" s="41">
        <v>109</v>
      </c>
      <c r="G1023" s="41" t="s">
        <v>466</v>
      </c>
      <c r="H1023" s="97" t="s">
        <v>738</v>
      </c>
      <c r="I1023" s="41"/>
      <c r="J1023" s="41"/>
      <c r="K1023" s="41">
        <f t="shared" si="174"/>
        <v>0</v>
      </c>
      <c r="M1023" s="19"/>
      <c r="N1023" s="19"/>
      <c r="O1023" s="19"/>
      <c r="P1023" s="18">
        <f t="shared" si="175"/>
        <v>0</v>
      </c>
      <c r="Q1023" s="18" t="str">
        <f t="shared" si="176"/>
        <v/>
      </c>
      <c r="R1023" s="18">
        <f t="shared" si="177"/>
        <v>0</v>
      </c>
      <c r="S1023" s="18">
        <f t="shared" si="178"/>
        <v>0</v>
      </c>
      <c r="T1023" s="18">
        <f t="shared" si="179"/>
        <v>0</v>
      </c>
      <c r="U1023" s="35">
        <v>60.951999999999998</v>
      </c>
      <c r="V1023" s="36">
        <f t="shared" si="171"/>
        <v>57.904399999999995</v>
      </c>
      <c r="W1023" s="18">
        <v>103</v>
      </c>
      <c r="X1023" s="36">
        <f t="shared" si="172"/>
        <v>97.85</v>
      </c>
      <c r="Y1023" s="18">
        <v>109</v>
      </c>
      <c r="Z1023" s="18">
        <f t="shared" si="173"/>
        <v>103.55</v>
      </c>
    </row>
    <row r="1024" spans="1:26" ht="14.25" customHeight="1">
      <c r="A1024" s="5"/>
      <c r="B1024" s="49" t="s">
        <v>1188</v>
      </c>
      <c r="C1024" s="63"/>
      <c r="D1024" s="41">
        <v>160</v>
      </c>
      <c r="E1024" s="41">
        <v>172</v>
      </c>
      <c r="F1024" s="41">
        <v>182</v>
      </c>
      <c r="G1024" s="41" t="s">
        <v>466</v>
      </c>
      <c r="H1024" s="97" t="s">
        <v>738</v>
      </c>
      <c r="I1024" s="41"/>
      <c r="J1024" s="41"/>
      <c r="K1024" s="41">
        <f t="shared" si="174"/>
        <v>0</v>
      </c>
      <c r="M1024" s="19"/>
      <c r="N1024" s="19"/>
      <c r="O1024" s="19"/>
      <c r="P1024" s="18">
        <f t="shared" si="175"/>
        <v>0</v>
      </c>
      <c r="Q1024" s="18" t="str">
        <f t="shared" si="176"/>
        <v/>
      </c>
      <c r="R1024" s="18">
        <f t="shared" si="177"/>
        <v>0</v>
      </c>
      <c r="S1024" s="18">
        <f t="shared" si="178"/>
        <v>0</v>
      </c>
      <c r="T1024" s="18">
        <f t="shared" si="179"/>
        <v>0</v>
      </c>
      <c r="U1024" s="35">
        <v>60.936</v>
      </c>
      <c r="V1024" s="36">
        <f t="shared" si="171"/>
        <v>57.889199999999995</v>
      </c>
      <c r="W1024" s="18">
        <v>172</v>
      </c>
      <c r="X1024" s="36">
        <f t="shared" si="172"/>
        <v>163.4</v>
      </c>
      <c r="Y1024" s="18">
        <v>182</v>
      </c>
      <c r="Z1024" s="18">
        <f t="shared" si="173"/>
        <v>172.9</v>
      </c>
    </row>
    <row r="1025" spans="1:26" ht="14.25" customHeight="1">
      <c r="A1025" s="5"/>
      <c r="B1025" s="49" t="s">
        <v>265</v>
      </c>
      <c r="C1025" s="63"/>
      <c r="D1025" s="41">
        <v>94</v>
      </c>
      <c r="E1025" s="41">
        <v>100</v>
      </c>
      <c r="F1025" s="41">
        <v>105</v>
      </c>
      <c r="G1025" s="41" t="s">
        <v>14</v>
      </c>
      <c r="H1025" s="97" t="s">
        <v>738</v>
      </c>
      <c r="I1025" s="41"/>
      <c r="J1025" s="41"/>
      <c r="K1025" s="41">
        <f t="shared" si="174"/>
        <v>0</v>
      </c>
      <c r="M1025" s="19"/>
      <c r="N1025" s="19"/>
      <c r="O1025" s="19"/>
      <c r="P1025" s="18">
        <f t="shared" si="175"/>
        <v>0</v>
      </c>
      <c r="Q1025" s="18" t="str">
        <f t="shared" si="176"/>
        <v/>
      </c>
      <c r="R1025" s="18">
        <f t="shared" si="177"/>
        <v>0</v>
      </c>
      <c r="S1025" s="18">
        <f t="shared" si="178"/>
        <v>0</v>
      </c>
      <c r="T1025" s="18">
        <f t="shared" si="179"/>
        <v>0</v>
      </c>
      <c r="U1025" s="35">
        <v>60.9</v>
      </c>
      <c r="V1025" s="36">
        <f t="shared" si="171"/>
        <v>57.854999999999997</v>
      </c>
      <c r="W1025" s="18">
        <v>100</v>
      </c>
      <c r="X1025" s="36">
        <f t="shared" si="172"/>
        <v>95</v>
      </c>
      <c r="Y1025" s="18">
        <v>105</v>
      </c>
      <c r="Z1025" s="18">
        <f t="shared" si="173"/>
        <v>99.75</v>
      </c>
    </row>
    <row r="1026" spans="1:26" ht="14.25" customHeight="1">
      <c r="A1026" s="5"/>
      <c r="B1026" s="49" t="s">
        <v>1173</v>
      </c>
      <c r="C1026" s="63"/>
      <c r="D1026" s="41">
        <v>129</v>
      </c>
      <c r="E1026" s="41">
        <v>138</v>
      </c>
      <c r="F1026" s="41">
        <v>146</v>
      </c>
      <c r="G1026" s="41" t="s">
        <v>14</v>
      </c>
      <c r="H1026" s="97" t="s">
        <v>738</v>
      </c>
      <c r="I1026" s="41"/>
      <c r="J1026" s="41"/>
      <c r="K1026" s="41">
        <f t="shared" si="174"/>
        <v>0</v>
      </c>
      <c r="M1026" s="19"/>
      <c r="N1026" s="19"/>
      <c r="O1026" s="19"/>
      <c r="P1026" s="18">
        <f t="shared" si="175"/>
        <v>0</v>
      </c>
      <c r="Q1026" s="18" t="str">
        <f t="shared" si="176"/>
        <v/>
      </c>
      <c r="R1026" s="18">
        <f t="shared" si="177"/>
        <v>0</v>
      </c>
      <c r="S1026" s="18">
        <f t="shared" si="178"/>
        <v>0</v>
      </c>
      <c r="T1026" s="18">
        <f t="shared" si="179"/>
        <v>0</v>
      </c>
      <c r="U1026" s="35">
        <v>60.906999999999996</v>
      </c>
      <c r="V1026" s="36">
        <f t="shared" si="171"/>
        <v>57.861649999999997</v>
      </c>
      <c r="W1026" s="18">
        <v>138</v>
      </c>
      <c r="X1026" s="36">
        <f t="shared" si="172"/>
        <v>131.1</v>
      </c>
      <c r="Y1026" s="18">
        <v>146</v>
      </c>
      <c r="Z1026" s="18">
        <f t="shared" si="173"/>
        <v>138.69999999999999</v>
      </c>
    </row>
    <row r="1027" spans="1:26" ht="14.25" customHeight="1">
      <c r="A1027" s="5"/>
      <c r="B1027" s="49" t="s">
        <v>284</v>
      </c>
      <c r="C1027" s="63"/>
      <c r="D1027" s="41">
        <v>160</v>
      </c>
      <c r="E1027" s="41">
        <v>172</v>
      </c>
      <c r="F1027" s="41">
        <v>182</v>
      </c>
      <c r="G1027" s="41" t="s">
        <v>14</v>
      </c>
      <c r="H1027" s="97" t="s">
        <v>738</v>
      </c>
      <c r="I1027" s="41"/>
      <c r="J1027" s="41"/>
      <c r="K1027" s="41">
        <f t="shared" si="174"/>
        <v>0</v>
      </c>
      <c r="M1027" s="19"/>
      <c r="N1027" s="19"/>
      <c r="O1027" s="19"/>
      <c r="P1027" s="18">
        <f t="shared" si="175"/>
        <v>0</v>
      </c>
      <c r="Q1027" s="18" t="str">
        <f t="shared" si="176"/>
        <v/>
      </c>
      <c r="R1027" s="18">
        <f t="shared" si="177"/>
        <v>0</v>
      </c>
      <c r="S1027" s="18">
        <f t="shared" si="178"/>
        <v>0</v>
      </c>
      <c r="T1027" s="18">
        <f t="shared" si="179"/>
        <v>0</v>
      </c>
      <c r="U1027" s="35">
        <v>60.944000000000003</v>
      </c>
      <c r="V1027" s="36">
        <f t="shared" si="171"/>
        <v>57.896799999999999</v>
      </c>
      <c r="W1027" s="18">
        <v>172</v>
      </c>
      <c r="X1027" s="36">
        <f t="shared" si="172"/>
        <v>163.4</v>
      </c>
      <c r="Y1027" s="18">
        <v>182</v>
      </c>
      <c r="Z1027" s="18">
        <f t="shared" si="173"/>
        <v>172.9</v>
      </c>
    </row>
    <row r="1028" spans="1:26" ht="14.25" customHeight="1">
      <c r="A1028" s="5"/>
      <c r="B1028" s="49" t="s">
        <v>264</v>
      </c>
      <c r="C1028" s="63"/>
      <c r="D1028" s="41">
        <v>44</v>
      </c>
      <c r="E1028" s="41">
        <v>47</v>
      </c>
      <c r="F1028" s="41">
        <v>50</v>
      </c>
      <c r="G1028" s="41" t="s">
        <v>14</v>
      </c>
      <c r="H1028" s="97" t="s">
        <v>738</v>
      </c>
      <c r="I1028" s="41"/>
      <c r="J1028" s="41"/>
      <c r="K1028" s="41">
        <f t="shared" si="174"/>
        <v>0</v>
      </c>
      <c r="M1028" s="19"/>
      <c r="N1028" s="19"/>
      <c r="O1028" s="19"/>
      <c r="P1028" s="18">
        <f t="shared" si="175"/>
        <v>0</v>
      </c>
      <c r="Q1028" s="18" t="str">
        <f t="shared" si="176"/>
        <v/>
      </c>
      <c r="R1028" s="18">
        <f t="shared" si="177"/>
        <v>0</v>
      </c>
      <c r="S1028" s="18">
        <f t="shared" si="178"/>
        <v>0</v>
      </c>
      <c r="T1028" s="18">
        <f t="shared" si="179"/>
        <v>0</v>
      </c>
      <c r="U1028" s="35">
        <v>60.902999999999999</v>
      </c>
      <c r="V1028" s="36">
        <f t="shared" si="171"/>
        <v>57.857849999999999</v>
      </c>
      <c r="W1028" s="18">
        <v>47</v>
      </c>
      <c r="X1028" s="36">
        <f t="shared" si="172"/>
        <v>44.65</v>
      </c>
      <c r="Y1028" s="18">
        <v>50</v>
      </c>
      <c r="Z1028" s="18">
        <f t="shared" si="173"/>
        <v>47.5</v>
      </c>
    </row>
    <row r="1029" spans="1:26" ht="14.25" customHeight="1">
      <c r="A1029" s="5"/>
      <c r="B1029" s="49" t="s">
        <v>1184</v>
      </c>
      <c r="C1029" s="63"/>
      <c r="D1029" s="41">
        <v>78</v>
      </c>
      <c r="E1029" s="41">
        <v>83</v>
      </c>
      <c r="F1029" s="41">
        <v>88</v>
      </c>
      <c r="G1029" s="41" t="s">
        <v>14</v>
      </c>
      <c r="H1029" s="97" t="s">
        <v>738</v>
      </c>
      <c r="I1029" s="41"/>
      <c r="J1029" s="41"/>
      <c r="K1029" s="41">
        <f t="shared" si="174"/>
        <v>0</v>
      </c>
      <c r="M1029" s="19"/>
      <c r="N1029" s="19"/>
      <c r="O1029" s="19"/>
      <c r="P1029" s="18">
        <f t="shared" si="175"/>
        <v>0</v>
      </c>
      <c r="Q1029" s="18" t="str">
        <f t="shared" si="176"/>
        <v/>
      </c>
      <c r="R1029" s="18">
        <f t="shared" si="177"/>
        <v>0</v>
      </c>
      <c r="S1029" s="18">
        <f t="shared" si="178"/>
        <v>0</v>
      </c>
      <c r="T1029" s="18">
        <f t="shared" si="179"/>
        <v>0</v>
      </c>
      <c r="U1029" s="35">
        <v>60.905000000000001</v>
      </c>
      <c r="V1029" s="36">
        <f t="shared" si="171"/>
        <v>57.859749999999998</v>
      </c>
      <c r="W1029" s="18">
        <v>83</v>
      </c>
      <c r="X1029" s="36">
        <f t="shared" si="172"/>
        <v>78.849999999999994</v>
      </c>
      <c r="Y1029" s="18">
        <v>88</v>
      </c>
      <c r="Z1029" s="18">
        <f t="shared" si="173"/>
        <v>83.6</v>
      </c>
    </row>
    <row r="1030" spans="1:26" ht="14.25" customHeight="1">
      <c r="A1030" s="5"/>
      <c r="B1030" s="49" t="s">
        <v>1183</v>
      </c>
      <c r="C1030" s="63"/>
      <c r="D1030" s="41">
        <v>158</v>
      </c>
      <c r="E1030" s="41">
        <v>169</v>
      </c>
      <c r="F1030" s="41">
        <v>178</v>
      </c>
      <c r="G1030" s="41" t="s">
        <v>14</v>
      </c>
      <c r="H1030" s="97" t="s">
        <v>738</v>
      </c>
      <c r="I1030" s="41"/>
      <c r="J1030" s="41"/>
      <c r="K1030" s="41">
        <f t="shared" si="174"/>
        <v>0</v>
      </c>
      <c r="M1030" s="19"/>
      <c r="N1030" s="19"/>
      <c r="O1030" s="19"/>
      <c r="P1030" s="18">
        <f t="shared" si="175"/>
        <v>0</v>
      </c>
      <c r="Q1030" s="18" t="str">
        <f t="shared" si="176"/>
        <v/>
      </c>
      <c r="R1030" s="18">
        <f t="shared" si="177"/>
        <v>0</v>
      </c>
      <c r="S1030" s="18">
        <f t="shared" si="178"/>
        <v>0</v>
      </c>
      <c r="T1030" s="18">
        <f t="shared" si="179"/>
        <v>0</v>
      </c>
      <c r="U1030" s="35">
        <v>60.951000000000001</v>
      </c>
      <c r="V1030" s="36">
        <f t="shared" si="171"/>
        <v>57.903449999999999</v>
      </c>
      <c r="W1030" s="18">
        <v>169</v>
      </c>
      <c r="X1030" s="36">
        <f t="shared" si="172"/>
        <v>160.54999999999998</v>
      </c>
      <c r="Y1030" s="18">
        <v>178</v>
      </c>
      <c r="Z1030" s="18">
        <f t="shared" si="173"/>
        <v>169.1</v>
      </c>
    </row>
    <row r="1031" spans="1:26" ht="14.25" customHeight="1">
      <c r="A1031" s="5"/>
      <c r="B1031" s="49" t="s">
        <v>274</v>
      </c>
      <c r="C1031" s="63"/>
      <c r="D1031" s="41">
        <v>44</v>
      </c>
      <c r="E1031" s="41">
        <v>47</v>
      </c>
      <c r="F1031" s="41">
        <v>50</v>
      </c>
      <c r="G1031" s="41" t="s">
        <v>14</v>
      </c>
      <c r="H1031" s="97" t="s">
        <v>738</v>
      </c>
      <c r="I1031" s="41"/>
      <c r="J1031" s="41"/>
      <c r="K1031" s="41">
        <f t="shared" si="174"/>
        <v>0</v>
      </c>
      <c r="M1031" s="19"/>
      <c r="N1031" s="19"/>
      <c r="O1031" s="19"/>
      <c r="P1031" s="18">
        <f t="shared" si="175"/>
        <v>0</v>
      </c>
      <c r="Q1031" s="18" t="str">
        <f t="shared" si="176"/>
        <v/>
      </c>
      <c r="R1031" s="18">
        <f t="shared" si="177"/>
        <v>0</v>
      </c>
      <c r="S1031" s="18">
        <f t="shared" si="178"/>
        <v>0</v>
      </c>
      <c r="T1031" s="18">
        <f t="shared" si="179"/>
        <v>0</v>
      </c>
      <c r="U1031" s="35">
        <v>60.911999999999999</v>
      </c>
      <c r="V1031" s="36">
        <f t="shared" si="171"/>
        <v>57.866399999999999</v>
      </c>
      <c r="W1031" s="18">
        <v>47</v>
      </c>
      <c r="X1031" s="36">
        <f t="shared" si="172"/>
        <v>44.65</v>
      </c>
      <c r="Y1031" s="18">
        <v>50</v>
      </c>
      <c r="Z1031" s="18">
        <f t="shared" si="173"/>
        <v>47.5</v>
      </c>
    </row>
    <row r="1032" spans="1:26" ht="14.25" customHeight="1">
      <c r="A1032" s="5"/>
      <c r="B1032" s="49" t="s">
        <v>1189</v>
      </c>
      <c r="C1032" s="63"/>
      <c r="D1032" s="41">
        <v>78</v>
      </c>
      <c r="E1032" s="41">
        <v>83</v>
      </c>
      <c r="F1032" s="41">
        <v>88</v>
      </c>
      <c r="G1032" s="41" t="s">
        <v>14</v>
      </c>
      <c r="H1032" s="97" t="s">
        <v>738</v>
      </c>
      <c r="I1032" s="41"/>
      <c r="J1032" s="41"/>
      <c r="K1032" s="41">
        <f t="shared" si="174"/>
        <v>0</v>
      </c>
      <c r="M1032" s="19"/>
      <c r="N1032" s="19"/>
      <c r="O1032" s="19"/>
      <c r="P1032" s="18">
        <f t="shared" si="175"/>
        <v>0</v>
      </c>
      <c r="Q1032" s="18" t="str">
        <f t="shared" si="176"/>
        <v/>
      </c>
      <c r="R1032" s="18">
        <f t="shared" si="177"/>
        <v>0</v>
      </c>
      <c r="S1032" s="18">
        <f t="shared" si="178"/>
        <v>0</v>
      </c>
      <c r="T1032" s="18">
        <f t="shared" si="179"/>
        <v>0</v>
      </c>
      <c r="U1032" s="35">
        <v>60.966999999999999</v>
      </c>
      <c r="V1032" s="36">
        <f t="shared" si="171"/>
        <v>57.91865</v>
      </c>
      <c r="W1032" s="18">
        <v>83</v>
      </c>
      <c r="X1032" s="36">
        <f t="shared" si="172"/>
        <v>78.849999999999994</v>
      </c>
      <c r="Y1032" s="18">
        <v>88</v>
      </c>
      <c r="Z1032" s="18">
        <f t="shared" si="173"/>
        <v>83.6</v>
      </c>
    </row>
    <row r="1033" spans="1:26" ht="14.25" customHeight="1">
      <c r="A1033" s="5"/>
      <c r="B1033" s="49" t="s">
        <v>275</v>
      </c>
      <c r="C1033" s="63"/>
      <c r="D1033" s="41">
        <v>129</v>
      </c>
      <c r="E1033" s="41">
        <v>138</v>
      </c>
      <c r="F1033" s="41">
        <v>146</v>
      </c>
      <c r="G1033" s="41" t="s">
        <v>14</v>
      </c>
      <c r="H1033" s="97" t="s">
        <v>738</v>
      </c>
      <c r="I1033" s="41"/>
      <c r="J1033" s="41"/>
      <c r="K1033" s="41">
        <f t="shared" si="174"/>
        <v>0</v>
      </c>
      <c r="M1033" s="19"/>
      <c r="N1033" s="19"/>
      <c r="O1033" s="19"/>
      <c r="P1033" s="18">
        <f t="shared" si="175"/>
        <v>0</v>
      </c>
      <c r="Q1033" s="18" t="str">
        <f t="shared" si="176"/>
        <v/>
      </c>
      <c r="R1033" s="18">
        <f t="shared" si="177"/>
        <v>0</v>
      </c>
      <c r="S1033" s="18">
        <f t="shared" si="178"/>
        <v>0</v>
      </c>
      <c r="T1033" s="18">
        <f t="shared" si="179"/>
        <v>0</v>
      </c>
      <c r="U1033" s="35">
        <v>60.947000000000003</v>
      </c>
      <c r="V1033" s="36">
        <f t="shared" si="171"/>
        <v>57.899650000000001</v>
      </c>
      <c r="W1033" s="18">
        <v>138</v>
      </c>
      <c r="X1033" s="36">
        <f t="shared" si="172"/>
        <v>131.1</v>
      </c>
      <c r="Y1033" s="18">
        <v>146</v>
      </c>
      <c r="Z1033" s="18">
        <f t="shared" si="173"/>
        <v>138.69999999999999</v>
      </c>
    </row>
    <row r="1034" spans="1:26" ht="14.25" customHeight="1">
      <c r="A1034" s="5"/>
      <c r="B1034" s="49" t="s">
        <v>272</v>
      </c>
      <c r="C1034" s="63"/>
      <c r="D1034" s="41">
        <v>44</v>
      </c>
      <c r="E1034" s="41">
        <v>47</v>
      </c>
      <c r="F1034" s="41">
        <v>50</v>
      </c>
      <c r="G1034" s="41" t="s">
        <v>14</v>
      </c>
      <c r="H1034" s="97" t="s">
        <v>738</v>
      </c>
      <c r="I1034" s="41"/>
      <c r="J1034" s="41"/>
      <c r="K1034" s="41">
        <f t="shared" si="174"/>
        <v>0</v>
      </c>
      <c r="M1034" s="19"/>
      <c r="N1034" s="19"/>
      <c r="O1034" s="19"/>
      <c r="P1034" s="18">
        <f t="shared" si="175"/>
        <v>0</v>
      </c>
      <c r="Q1034" s="18" t="str">
        <f t="shared" si="176"/>
        <v/>
      </c>
      <c r="R1034" s="18">
        <f t="shared" si="177"/>
        <v>0</v>
      </c>
      <c r="S1034" s="18">
        <f t="shared" si="178"/>
        <v>0</v>
      </c>
      <c r="T1034" s="18">
        <f t="shared" si="179"/>
        <v>0</v>
      </c>
      <c r="U1034" s="35">
        <v>60.933999999999997</v>
      </c>
      <c r="V1034" s="36">
        <f t="shared" si="171"/>
        <v>57.887299999999996</v>
      </c>
      <c r="W1034" s="18">
        <v>47</v>
      </c>
      <c r="X1034" s="36">
        <f t="shared" si="172"/>
        <v>44.65</v>
      </c>
      <c r="Y1034" s="18">
        <v>50</v>
      </c>
      <c r="Z1034" s="18">
        <f t="shared" si="173"/>
        <v>47.5</v>
      </c>
    </row>
    <row r="1035" spans="1:26" ht="14.25" customHeight="1">
      <c r="A1035" s="5"/>
      <c r="B1035" s="49" t="s">
        <v>1185</v>
      </c>
      <c r="C1035" s="63"/>
      <c r="D1035" s="41">
        <v>78</v>
      </c>
      <c r="E1035" s="41">
        <v>83</v>
      </c>
      <c r="F1035" s="41">
        <v>88</v>
      </c>
      <c r="G1035" s="41" t="s">
        <v>14</v>
      </c>
      <c r="H1035" s="97" t="s">
        <v>738</v>
      </c>
      <c r="I1035" s="41"/>
      <c r="J1035" s="41"/>
      <c r="K1035" s="41">
        <f t="shared" si="174"/>
        <v>0</v>
      </c>
      <c r="M1035" s="19"/>
      <c r="N1035" s="19"/>
      <c r="O1035" s="19"/>
      <c r="P1035" s="18">
        <f t="shared" si="175"/>
        <v>0</v>
      </c>
      <c r="Q1035" s="18" t="str">
        <f t="shared" si="176"/>
        <v/>
      </c>
      <c r="R1035" s="18">
        <f t="shared" si="177"/>
        <v>0</v>
      </c>
      <c r="S1035" s="18">
        <f t="shared" si="178"/>
        <v>0</v>
      </c>
      <c r="T1035" s="18">
        <f t="shared" si="179"/>
        <v>0</v>
      </c>
      <c r="U1035" s="35">
        <v>60.927</v>
      </c>
      <c r="V1035" s="36">
        <f t="shared" si="171"/>
        <v>57.880649999999996</v>
      </c>
      <c r="W1035" s="18">
        <v>83</v>
      </c>
      <c r="X1035" s="36">
        <f t="shared" si="172"/>
        <v>78.849999999999994</v>
      </c>
      <c r="Y1035" s="18">
        <v>88</v>
      </c>
      <c r="Z1035" s="18">
        <f t="shared" si="173"/>
        <v>83.6</v>
      </c>
    </row>
    <row r="1036" spans="1:26" ht="14.25" customHeight="1">
      <c r="A1036" s="5"/>
      <c r="B1036" s="49" t="s">
        <v>273</v>
      </c>
      <c r="C1036" s="63"/>
      <c r="D1036" s="41">
        <v>129</v>
      </c>
      <c r="E1036" s="41">
        <v>138</v>
      </c>
      <c r="F1036" s="41">
        <v>146</v>
      </c>
      <c r="G1036" s="41" t="s">
        <v>14</v>
      </c>
      <c r="H1036" s="97" t="s">
        <v>738</v>
      </c>
      <c r="I1036" s="41"/>
      <c r="J1036" s="41"/>
      <c r="K1036" s="41">
        <f t="shared" si="174"/>
        <v>0</v>
      </c>
      <c r="M1036" s="19"/>
      <c r="N1036" s="19"/>
      <c r="O1036" s="19"/>
      <c r="P1036" s="18">
        <f t="shared" si="175"/>
        <v>0</v>
      </c>
      <c r="Q1036" s="18" t="str">
        <f t="shared" si="176"/>
        <v/>
      </c>
      <c r="R1036" s="18">
        <f t="shared" si="177"/>
        <v>0</v>
      </c>
      <c r="S1036" s="18">
        <f t="shared" si="178"/>
        <v>0</v>
      </c>
      <c r="T1036" s="18">
        <f t="shared" si="179"/>
        <v>0</v>
      </c>
      <c r="U1036" s="35">
        <v>60.926000000000002</v>
      </c>
      <c r="V1036" s="36">
        <f t="shared" si="171"/>
        <v>57.8797</v>
      </c>
      <c r="W1036" s="18">
        <v>138</v>
      </c>
      <c r="X1036" s="36">
        <f t="shared" si="172"/>
        <v>131.1</v>
      </c>
      <c r="Y1036" s="18">
        <v>146</v>
      </c>
      <c r="Z1036" s="18">
        <f t="shared" si="173"/>
        <v>138.69999999999999</v>
      </c>
    </row>
    <row r="1037" spans="1:26" ht="14.25" customHeight="1">
      <c r="A1037" s="5"/>
      <c r="B1037" s="49" t="s">
        <v>283</v>
      </c>
      <c r="C1037" s="63"/>
      <c r="D1037" s="41">
        <v>194</v>
      </c>
      <c r="E1037" s="41">
        <v>208</v>
      </c>
      <c r="F1037" s="41">
        <v>219</v>
      </c>
      <c r="G1037" s="41" t="s">
        <v>14</v>
      </c>
      <c r="H1037" s="97" t="s">
        <v>738</v>
      </c>
      <c r="I1037" s="41"/>
      <c r="J1037" s="41"/>
      <c r="K1037" s="41">
        <f t="shared" si="174"/>
        <v>0</v>
      </c>
      <c r="M1037" s="19"/>
      <c r="N1037" s="19"/>
      <c r="O1037" s="19"/>
      <c r="P1037" s="18">
        <f t="shared" si="175"/>
        <v>0</v>
      </c>
      <c r="Q1037" s="18" t="str">
        <f t="shared" si="176"/>
        <v/>
      </c>
      <c r="R1037" s="18">
        <f t="shared" si="177"/>
        <v>0</v>
      </c>
      <c r="S1037" s="18">
        <f t="shared" si="178"/>
        <v>0</v>
      </c>
      <c r="T1037" s="18">
        <f t="shared" si="179"/>
        <v>0</v>
      </c>
      <c r="U1037" s="35">
        <v>60.914999999999999</v>
      </c>
      <c r="V1037" s="36">
        <f t="shared" si="171"/>
        <v>57.869249999999994</v>
      </c>
      <c r="W1037" s="18">
        <v>208</v>
      </c>
      <c r="X1037" s="36">
        <f t="shared" si="172"/>
        <v>197.6</v>
      </c>
      <c r="Y1037" s="18">
        <v>219</v>
      </c>
      <c r="Z1037" s="18">
        <f t="shared" si="173"/>
        <v>208.04999999999998</v>
      </c>
    </row>
    <row r="1038" spans="1:26" ht="14.25" customHeight="1">
      <c r="A1038" s="5"/>
      <c r="B1038" s="49" t="s">
        <v>270</v>
      </c>
      <c r="C1038" s="63"/>
      <c r="D1038" s="41">
        <v>44</v>
      </c>
      <c r="E1038" s="41">
        <v>47</v>
      </c>
      <c r="F1038" s="41">
        <v>50</v>
      </c>
      <c r="G1038" s="41" t="s">
        <v>14</v>
      </c>
      <c r="H1038" s="97" t="s">
        <v>738</v>
      </c>
      <c r="I1038" s="41"/>
      <c r="J1038" s="41"/>
      <c r="K1038" s="41">
        <f t="shared" si="174"/>
        <v>0</v>
      </c>
      <c r="M1038" s="19"/>
      <c r="N1038" s="19"/>
      <c r="O1038" s="19"/>
      <c r="P1038" s="18">
        <f t="shared" si="175"/>
        <v>0</v>
      </c>
      <c r="Q1038" s="18" t="str">
        <f t="shared" si="176"/>
        <v/>
      </c>
      <c r="R1038" s="18">
        <f t="shared" si="177"/>
        <v>0</v>
      </c>
      <c r="S1038" s="18">
        <f t="shared" si="178"/>
        <v>0</v>
      </c>
      <c r="T1038" s="18">
        <f t="shared" si="179"/>
        <v>0</v>
      </c>
      <c r="U1038" s="35">
        <v>60.905999999999999</v>
      </c>
      <c r="V1038" s="36">
        <f t="shared" si="171"/>
        <v>57.860699999999994</v>
      </c>
      <c r="W1038" s="18">
        <v>47</v>
      </c>
      <c r="X1038" s="36">
        <f t="shared" si="172"/>
        <v>44.65</v>
      </c>
      <c r="Y1038" s="18">
        <v>50</v>
      </c>
      <c r="Z1038" s="18">
        <f t="shared" si="173"/>
        <v>47.5</v>
      </c>
    </row>
    <row r="1039" spans="1:26" ht="14.25" customHeight="1">
      <c r="A1039" s="5"/>
      <c r="B1039" s="49" t="s">
        <v>1187</v>
      </c>
      <c r="C1039" s="63"/>
      <c r="D1039" s="41">
        <v>85</v>
      </c>
      <c r="E1039" s="41">
        <v>91</v>
      </c>
      <c r="F1039" s="41">
        <v>96</v>
      </c>
      <c r="G1039" s="41" t="s">
        <v>14</v>
      </c>
      <c r="H1039" s="97" t="s">
        <v>738</v>
      </c>
      <c r="I1039" s="41"/>
      <c r="J1039" s="41"/>
      <c r="K1039" s="41">
        <f t="shared" si="174"/>
        <v>0</v>
      </c>
      <c r="M1039" s="19"/>
      <c r="N1039" s="19"/>
      <c r="O1039" s="19"/>
      <c r="P1039" s="18">
        <f t="shared" si="175"/>
        <v>0</v>
      </c>
      <c r="Q1039" s="18" t="str">
        <f t="shared" si="176"/>
        <v/>
      </c>
      <c r="R1039" s="18">
        <f t="shared" si="177"/>
        <v>0</v>
      </c>
      <c r="S1039" s="18">
        <f t="shared" si="178"/>
        <v>0</v>
      </c>
      <c r="T1039" s="18">
        <f t="shared" si="179"/>
        <v>0</v>
      </c>
      <c r="U1039" s="35">
        <v>60.901000000000003</v>
      </c>
      <c r="V1039" s="36">
        <f t="shared" si="171"/>
        <v>57.85595</v>
      </c>
      <c r="W1039" s="18">
        <v>91</v>
      </c>
      <c r="X1039" s="36">
        <f t="shared" si="172"/>
        <v>86.45</v>
      </c>
      <c r="Y1039" s="18">
        <v>96</v>
      </c>
      <c r="Z1039" s="18">
        <f t="shared" si="173"/>
        <v>91.199999999999989</v>
      </c>
    </row>
    <row r="1040" spans="1:26" ht="14.25" customHeight="1">
      <c r="A1040" s="5"/>
      <c r="B1040" s="49" t="s">
        <v>271</v>
      </c>
      <c r="C1040" s="63"/>
      <c r="D1040" s="41">
        <v>132</v>
      </c>
      <c r="E1040" s="41">
        <v>148</v>
      </c>
      <c r="F1040" s="41">
        <v>157</v>
      </c>
      <c r="G1040" s="41" t="s">
        <v>14</v>
      </c>
      <c r="H1040" s="97" t="s">
        <v>738</v>
      </c>
      <c r="I1040" s="41"/>
      <c r="J1040" s="41"/>
      <c r="K1040" s="41">
        <f t="shared" si="174"/>
        <v>0</v>
      </c>
      <c r="M1040" s="19"/>
      <c r="N1040" s="19"/>
      <c r="O1040" s="19"/>
      <c r="P1040" s="18">
        <f t="shared" si="175"/>
        <v>0</v>
      </c>
      <c r="Q1040" s="18" t="str">
        <f t="shared" si="176"/>
        <v/>
      </c>
      <c r="R1040" s="18">
        <f t="shared" si="177"/>
        <v>0</v>
      </c>
      <c r="S1040" s="18">
        <f t="shared" si="178"/>
        <v>0</v>
      </c>
      <c r="T1040" s="18">
        <f t="shared" si="179"/>
        <v>0</v>
      </c>
      <c r="U1040" s="35">
        <v>60.953000000000003</v>
      </c>
      <c r="V1040" s="36">
        <f t="shared" ref="V1040:V1102" si="180">U1040*0.95</f>
        <v>57.905349999999999</v>
      </c>
      <c r="W1040" s="18">
        <v>148</v>
      </c>
      <c r="X1040" s="36">
        <f t="shared" ref="X1040:X1102" si="181">W1040*0.95</f>
        <v>140.6</v>
      </c>
      <c r="Y1040" s="18">
        <v>157</v>
      </c>
      <c r="Z1040" s="18">
        <f t="shared" ref="Z1040:Z1102" si="182">Y1040*0.95</f>
        <v>149.15</v>
      </c>
    </row>
    <row r="1041" spans="1:26" ht="14.25" customHeight="1">
      <c r="A1041" s="5"/>
      <c r="B1041" s="49" t="s">
        <v>506</v>
      </c>
      <c r="C1041" s="63"/>
      <c r="D1041" s="41">
        <v>100</v>
      </c>
      <c r="E1041" s="41">
        <v>112</v>
      </c>
      <c r="F1041" s="41">
        <v>119</v>
      </c>
      <c r="G1041" s="41" t="s">
        <v>725</v>
      </c>
      <c r="H1041" s="97" t="s">
        <v>647</v>
      </c>
      <c r="I1041" s="41"/>
      <c r="J1041" s="41"/>
      <c r="K1041" s="41">
        <f t="shared" si="174"/>
        <v>0</v>
      </c>
      <c r="M1041" s="19"/>
      <c r="N1041" s="19"/>
      <c r="O1041" s="19"/>
      <c r="P1041" s="18">
        <f t="shared" si="175"/>
        <v>0</v>
      </c>
      <c r="Q1041" s="18" t="str">
        <f t="shared" si="176"/>
        <v/>
      </c>
      <c r="R1041" s="18">
        <f t="shared" si="177"/>
        <v>0</v>
      </c>
      <c r="S1041" s="18">
        <f t="shared" si="178"/>
        <v>0</v>
      </c>
      <c r="T1041" s="18">
        <f t="shared" si="179"/>
        <v>0</v>
      </c>
      <c r="U1041" s="35">
        <v>60.945999999999998</v>
      </c>
      <c r="V1041" s="36">
        <f t="shared" si="180"/>
        <v>57.898699999999998</v>
      </c>
      <c r="W1041" s="18">
        <v>112</v>
      </c>
      <c r="X1041" s="36">
        <f t="shared" si="181"/>
        <v>106.39999999999999</v>
      </c>
      <c r="Y1041" s="18">
        <v>119</v>
      </c>
      <c r="Z1041" s="18">
        <f t="shared" si="182"/>
        <v>113.05</v>
      </c>
    </row>
    <row r="1042" spans="1:26" ht="14.25" customHeight="1">
      <c r="A1042" s="5"/>
      <c r="B1042" s="49" t="s">
        <v>507</v>
      </c>
      <c r="C1042" s="63"/>
      <c r="D1042" s="41">
        <v>100</v>
      </c>
      <c r="E1042" s="41">
        <v>112</v>
      </c>
      <c r="F1042" s="41">
        <v>119</v>
      </c>
      <c r="G1042" s="41" t="s">
        <v>725</v>
      </c>
      <c r="H1042" s="97" t="s">
        <v>647</v>
      </c>
      <c r="I1042" s="41"/>
      <c r="J1042" s="41"/>
      <c r="K1042" s="41">
        <f t="shared" ref="K1042:K1102" si="183">IF($R$5&gt;30000,D1042*J1042,IF(AND($S$5&gt;15000),E1042*J1042,F1042*J1042))</f>
        <v>0</v>
      </c>
      <c r="M1042" s="19"/>
      <c r="N1042" s="19"/>
      <c r="O1042" s="19"/>
      <c r="P1042" s="18">
        <f t="shared" ref="P1042:P1102" si="184">J1042*M1042</f>
        <v>0</v>
      </c>
      <c r="Q1042" s="18" t="str">
        <f t="shared" ref="Q1042:Q1102" si="185">IF(I1042&gt;1.01,J1042/I1042*0.21,"")</f>
        <v/>
      </c>
      <c r="R1042" s="18">
        <f t="shared" ref="R1042:R1102" si="186">J1042*D1042</f>
        <v>0</v>
      </c>
      <c r="S1042" s="18">
        <f t="shared" ref="S1042:S1102" si="187">J1042*E1042</f>
        <v>0</v>
      </c>
      <c r="T1042" s="18">
        <f t="shared" ref="T1042:T1102" si="188">Y1042*J1042</f>
        <v>0</v>
      </c>
      <c r="U1042" s="35">
        <v>60.902000000000001</v>
      </c>
      <c r="V1042" s="36">
        <f t="shared" si="180"/>
        <v>57.856899999999996</v>
      </c>
      <c r="W1042" s="18">
        <v>112</v>
      </c>
      <c r="X1042" s="36">
        <f t="shared" si="181"/>
        <v>106.39999999999999</v>
      </c>
      <c r="Y1042" s="18">
        <v>119</v>
      </c>
      <c r="Z1042" s="18">
        <f t="shared" si="182"/>
        <v>113.05</v>
      </c>
    </row>
    <row r="1043" spans="1:26" ht="14.25" customHeight="1">
      <c r="A1043" s="5"/>
      <c r="B1043" s="71" t="s">
        <v>342</v>
      </c>
      <c r="C1043" s="58"/>
      <c r="D1043" s="24"/>
      <c r="E1043" s="24"/>
      <c r="F1043" s="24" t="s">
        <v>851</v>
      </c>
      <c r="G1043" s="24"/>
      <c r="H1043" s="95"/>
      <c r="I1043" s="37"/>
      <c r="J1043" s="24"/>
      <c r="K1043" s="24"/>
      <c r="M1043" s="19"/>
      <c r="N1043" s="19"/>
      <c r="O1043" s="19"/>
      <c r="P1043" s="18">
        <f t="shared" si="184"/>
        <v>0</v>
      </c>
      <c r="Q1043" s="18" t="str">
        <f t="shared" si="185"/>
        <v/>
      </c>
      <c r="R1043" s="18">
        <f t="shared" si="186"/>
        <v>0</v>
      </c>
      <c r="S1043" s="18">
        <f t="shared" si="187"/>
        <v>0</v>
      </c>
      <c r="T1043" s="18">
        <f t="shared" si="188"/>
        <v>0</v>
      </c>
      <c r="U1043" s="35"/>
      <c r="V1043" s="36">
        <f t="shared" si="180"/>
        <v>0</v>
      </c>
      <c r="W1043" s="18"/>
      <c r="X1043" s="36">
        <f t="shared" si="181"/>
        <v>0</v>
      </c>
      <c r="Y1043" s="18"/>
      <c r="Z1043" s="18">
        <f t="shared" si="182"/>
        <v>0</v>
      </c>
    </row>
    <row r="1044" spans="1:26" ht="14.25" customHeight="1">
      <c r="A1044" s="5"/>
      <c r="B1044" s="49" t="s">
        <v>370</v>
      </c>
      <c r="C1044" s="63"/>
      <c r="D1044" s="41">
        <v>10</v>
      </c>
      <c r="E1044" s="41">
        <v>13</v>
      </c>
      <c r="F1044" s="41">
        <v>15</v>
      </c>
      <c r="G1044" s="41" t="s">
        <v>14</v>
      </c>
      <c r="H1044" s="97" t="s">
        <v>371</v>
      </c>
      <c r="I1044" s="41"/>
      <c r="J1044" s="41"/>
      <c r="K1044" s="41">
        <f t="shared" si="183"/>
        <v>0</v>
      </c>
      <c r="M1044" s="19"/>
      <c r="N1044" s="19"/>
      <c r="O1044" s="19"/>
      <c r="P1044" s="18">
        <f t="shared" si="184"/>
        <v>0</v>
      </c>
      <c r="Q1044" s="18" t="str">
        <f t="shared" si="185"/>
        <v/>
      </c>
      <c r="R1044" s="18">
        <f t="shared" si="186"/>
        <v>0</v>
      </c>
      <c r="S1044" s="18">
        <f t="shared" si="187"/>
        <v>0</v>
      </c>
      <c r="T1044" s="18">
        <f t="shared" si="188"/>
        <v>0</v>
      </c>
      <c r="U1044" s="35">
        <v>60.985999999999997</v>
      </c>
      <c r="V1044" s="36">
        <f t="shared" si="180"/>
        <v>57.936699999999995</v>
      </c>
      <c r="W1044" s="18">
        <v>13</v>
      </c>
      <c r="X1044" s="36">
        <f t="shared" si="181"/>
        <v>12.35</v>
      </c>
      <c r="Y1044" s="18">
        <v>15</v>
      </c>
      <c r="Z1044" s="18">
        <f t="shared" si="182"/>
        <v>14.25</v>
      </c>
    </row>
    <row r="1045" spans="1:26" ht="14.25" customHeight="1">
      <c r="A1045" s="5"/>
      <c r="B1045" s="49" t="s">
        <v>1207</v>
      </c>
      <c r="C1045" s="63"/>
      <c r="D1045" s="41">
        <v>13</v>
      </c>
      <c r="E1045" s="41">
        <v>16</v>
      </c>
      <c r="F1045" s="41">
        <v>19</v>
      </c>
      <c r="G1045" s="41" t="s">
        <v>14</v>
      </c>
      <c r="H1045" s="97" t="s">
        <v>371</v>
      </c>
      <c r="I1045" s="41"/>
      <c r="J1045" s="41"/>
      <c r="K1045" s="41">
        <f t="shared" si="183"/>
        <v>0</v>
      </c>
      <c r="M1045" s="19"/>
      <c r="N1045" s="19"/>
      <c r="O1045" s="19"/>
      <c r="P1045" s="18">
        <f t="shared" si="184"/>
        <v>0</v>
      </c>
      <c r="Q1045" s="18" t="str">
        <f t="shared" si="185"/>
        <v/>
      </c>
      <c r="R1045" s="18">
        <f t="shared" si="186"/>
        <v>0</v>
      </c>
      <c r="S1045" s="18">
        <f t="shared" si="187"/>
        <v>0</v>
      </c>
      <c r="T1045" s="18">
        <f t="shared" si="188"/>
        <v>0</v>
      </c>
      <c r="U1045" s="35">
        <v>60.988</v>
      </c>
      <c r="V1045" s="36">
        <f t="shared" si="180"/>
        <v>57.938599999999994</v>
      </c>
      <c r="W1045" s="18">
        <v>16</v>
      </c>
      <c r="X1045" s="36">
        <f t="shared" si="181"/>
        <v>15.2</v>
      </c>
      <c r="Y1045" s="18">
        <v>19</v>
      </c>
      <c r="Z1045" s="18">
        <f t="shared" si="182"/>
        <v>18.05</v>
      </c>
    </row>
    <row r="1046" spans="1:26" ht="14.25" customHeight="1">
      <c r="A1046" s="5"/>
      <c r="B1046" s="49" t="s">
        <v>372</v>
      </c>
      <c r="C1046" s="63"/>
      <c r="D1046" s="41">
        <v>18</v>
      </c>
      <c r="E1046" s="41">
        <v>21</v>
      </c>
      <c r="F1046" s="41">
        <v>24</v>
      </c>
      <c r="G1046" s="41" t="s">
        <v>14</v>
      </c>
      <c r="H1046" s="97" t="s">
        <v>371</v>
      </c>
      <c r="I1046" s="41"/>
      <c r="J1046" s="41"/>
      <c r="K1046" s="41">
        <f t="shared" si="183"/>
        <v>0</v>
      </c>
      <c r="M1046" s="19"/>
      <c r="N1046" s="19"/>
      <c r="O1046" s="19"/>
      <c r="P1046" s="18">
        <f t="shared" si="184"/>
        <v>0</v>
      </c>
      <c r="Q1046" s="18" t="str">
        <f t="shared" si="185"/>
        <v/>
      </c>
      <c r="R1046" s="18">
        <f t="shared" si="186"/>
        <v>0</v>
      </c>
      <c r="S1046" s="18">
        <f t="shared" si="187"/>
        <v>0</v>
      </c>
      <c r="T1046" s="18">
        <f t="shared" si="188"/>
        <v>0</v>
      </c>
      <c r="U1046" s="35">
        <v>60.994</v>
      </c>
      <c r="V1046" s="36">
        <f t="shared" si="180"/>
        <v>57.944299999999998</v>
      </c>
      <c r="W1046" s="18">
        <v>21</v>
      </c>
      <c r="X1046" s="36">
        <f t="shared" si="181"/>
        <v>19.95</v>
      </c>
      <c r="Y1046" s="18">
        <v>24</v>
      </c>
      <c r="Z1046" s="18">
        <f t="shared" si="182"/>
        <v>22.799999999999997</v>
      </c>
    </row>
    <row r="1047" spans="1:26" ht="14.25" customHeight="1">
      <c r="A1047" s="5"/>
      <c r="B1047" s="49" t="s">
        <v>373</v>
      </c>
      <c r="C1047" s="63"/>
      <c r="D1047" s="41">
        <v>21</v>
      </c>
      <c r="E1047" s="41">
        <v>24</v>
      </c>
      <c r="F1047" s="41">
        <v>28</v>
      </c>
      <c r="G1047" s="41" t="s">
        <v>14</v>
      </c>
      <c r="H1047" s="97" t="s">
        <v>371</v>
      </c>
      <c r="I1047" s="41"/>
      <c r="J1047" s="41"/>
      <c r="K1047" s="41">
        <f t="shared" si="183"/>
        <v>0</v>
      </c>
      <c r="M1047" s="19"/>
      <c r="N1047" s="19"/>
      <c r="O1047" s="19"/>
      <c r="P1047" s="18">
        <f t="shared" si="184"/>
        <v>0</v>
      </c>
      <c r="Q1047" s="18" t="str">
        <f t="shared" si="185"/>
        <v/>
      </c>
      <c r="R1047" s="18">
        <f t="shared" si="186"/>
        <v>0</v>
      </c>
      <c r="S1047" s="18">
        <f t="shared" si="187"/>
        <v>0</v>
      </c>
      <c r="T1047" s="18">
        <f t="shared" si="188"/>
        <v>0</v>
      </c>
      <c r="U1047" s="35">
        <v>60.987000000000002</v>
      </c>
      <c r="V1047" s="36">
        <f t="shared" si="180"/>
        <v>57.937649999999998</v>
      </c>
      <c r="W1047" s="18">
        <v>24</v>
      </c>
      <c r="X1047" s="36">
        <f t="shared" si="181"/>
        <v>22.799999999999997</v>
      </c>
      <c r="Y1047" s="18">
        <v>28</v>
      </c>
      <c r="Z1047" s="18">
        <f t="shared" si="182"/>
        <v>26.599999999999998</v>
      </c>
    </row>
    <row r="1048" spans="1:26" ht="14.25" customHeight="1">
      <c r="A1048" s="5"/>
      <c r="B1048" s="49" t="s">
        <v>374</v>
      </c>
      <c r="C1048" s="63"/>
      <c r="D1048" s="41">
        <v>53</v>
      </c>
      <c r="E1048" s="41">
        <v>57</v>
      </c>
      <c r="F1048" s="41">
        <v>61</v>
      </c>
      <c r="G1048" s="41" t="s">
        <v>14</v>
      </c>
      <c r="H1048" s="97" t="s">
        <v>371</v>
      </c>
      <c r="I1048" s="41"/>
      <c r="J1048" s="41"/>
      <c r="K1048" s="41">
        <f t="shared" si="183"/>
        <v>0</v>
      </c>
      <c r="M1048" s="19"/>
      <c r="N1048" s="19"/>
      <c r="O1048" s="19"/>
      <c r="P1048" s="18">
        <f t="shared" si="184"/>
        <v>0</v>
      </c>
      <c r="Q1048" s="18" t="str">
        <f t="shared" si="185"/>
        <v/>
      </c>
      <c r="R1048" s="18">
        <f t="shared" si="186"/>
        <v>0</v>
      </c>
      <c r="S1048" s="18">
        <f t="shared" si="187"/>
        <v>0</v>
      </c>
      <c r="T1048" s="18">
        <f t="shared" si="188"/>
        <v>0</v>
      </c>
      <c r="U1048" s="35">
        <v>60.98</v>
      </c>
      <c r="V1048" s="36">
        <f t="shared" si="180"/>
        <v>57.930999999999997</v>
      </c>
      <c r="W1048" s="18">
        <v>57</v>
      </c>
      <c r="X1048" s="36">
        <f t="shared" si="181"/>
        <v>54.15</v>
      </c>
      <c r="Y1048" s="18">
        <v>61</v>
      </c>
      <c r="Z1048" s="18">
        <f t="shared" si="182"/>
        <v>57.949999999999996</v>
      </c>
    </row>
    <row r="1049" spans="1:26" ht="14.25" customHeight="1">
      <c r="A1049" s="5"/>
      <c r="B1049" s="49" t="s">
        <v>739</v>
      </c>
      <c r="C1049" s="63"/>
      <c r="D1049" s="41">
        <v>130</v>
      </c>
      <c r="E1049" s="41">
        <v>140</v>
      </c>
      <c r="F1049" s="41">
        <v>142.5</v>
      </c>
      <c r="G1049" s="41" t="s">
        <v>732</v>
      </c>
      <c r="H1049" s="97" t="s">
        <v>327</v>
      </c>
      <c r="I1049" s="41"/>
      <c r="J1049" s="41"/>
      <c r="K1049" s="41">
        <f t="shared" si="183"/>
        <v>0</v>
      </c>
      <c r="M1049" s="19"/>
      <c r="N1049" s="19"/>
      <c r="O1049" s="19"/>
      <c r="P1049" s="18">
        <f t="shared" si="184"/>
        <v>0</v>
      </c>
      <c r="Q1049" s="18" t="str">
        <f t="shared" si="185"/>
        <v/>
      </c>
      <c r="R1049" s="18">
        <f t="shared" si="186"/>
        <v>0</v>
      </c>
      <c r="S1049" s="18">
        <f t="shared" si="187"/>
        <v>0</v>
      </c>
      <c r="T1049" s="18">
        <f t="shared" si="188"/>
        <v>0</v>
      </c>
      <c r="U1049" s="35">
        <v>60.982999999999997</v>
      </c>
      <c r="V1049" s="36">
        <f t="shared" si="180"/>
        <v>57.933849999999993</v>
      </c>
      <c r="W1049" s="18">
        <v>140</v>
      </c>
      <c r="X1049" s="36">
        <f t="shared" si="181"/>
        <v>133</v>
      </c>
      <c r="Y1049" s="18">
        <v>150</v>
      </c>
      <c r="Z1049" s="18">
        <f t="shared" si="182"/>
        <v>142.5</v>
      </c>
    </row>
    <row r="1050" spans="1:26" ht="14.25" customHeight="1">
      <c r="A1050" s="5"/>
      <c r="B1050" s="49" t="s">
        <v>354</v>
      </c>
      <c r="C1050" s="63"/>
      <c r="D1050" s="41">
        <v>227</v>
      </c>
      <c r="E1050" s="41">
        <v>243</v>
      </c>
      <c r="F1050" s="41">
        <v>257</v>
      </c>
      <c r="G1050" s="41" t="s">
        <v>14</v>
      </c>
      <c r="H1050" s="97" t="s">
        <v>358</v>
      </c>
      <c r="I1050" s="41"/>
      <c r="J1050" s="41"/>
      <c r="K1050" s="41">
        <f t="shared" si="183"/>
        <v>0</v>
      </c>
      <c r="M1050" s="19"/>
      <c r="N1050" s="19"/>
      <c r="O1050" s="19"/>
      <c r="P1050" s="18">
        <f t="shared" si="184"/>
        <v>0</v>
      </c>
      <c r="Q1050" s="18" t="str">
        <f t="shared" si="185"/>
        <v/>
      </c>
      <c r="R1050" s="18">
        <f t="shared" si="186"/>
        <v>0</v>
      </c>
      <c r="S1050" s="18">
        <f t="shared" si="187"/>
        <v>0</v>
      </c>
      <c r="T1050" s="18">
        <f t="shared" si="188"/>
        <v>0</v>
      </c>
      <c r="U1050" s="35">
        <v>60.991999999999997</v>
      </c>
      <c r="V1050" s="36">
        <f t="shared" si="180"/>
        <v>57.942399999999992</v>
      </c>
      <c r="W1050" s="18">
        <v>243</v>
      </c>
      <c r="X1050" s="36">
        <f t="shared" si="181"/>
        <v>230.85</v>
      </c>
      <c r="Y1050" s="18">
        <v>257</v>
      </c>
      <c r="Z1050" s="18">
        <f t="shared" si="182"/>
        <v>244.14999999999998</v>
      </c>
    </row>
    <row r="1051" spans="1:26" ht="14.25" customHeight="1">
      <c r="A1051" s="5"/>
      <c r="B1051" s="49" t="s">
        <v>363</v>
      </c>
      <c r="C1051" s="63"/>
      <c r="D1051" s="41">
        <v>96</v>
      </c>
      <c r="E1051" s="41">
        <v>103</v>
      </c>
      <c r="F1051" s="41">
        <v>109</v>
      </c>
      <c r="G1051" s="41" t="s">
        <v>14</v>
      </c>
      <c r="H1051" s="97" t="s">
        <v>358</v>
      </c>
      <c r="I1051" s="41"/>
      <c r="J1051" s="41"/>
      <c r="K1051" s="41">
        <f t="shared" si="183"/>
        <v>0</v>
      </c>
      <c r="M1051" s="19"/>
      <c r="N1051" s="19"/>
      <c r="O1051" s="19"/>
      <c r="P1051" s="18">
        <f t="shared" si="184"/>
        <v>0</v>
      </c>
      <c r="Q1051" s="18" t="str">
        <f t="shared" si="185"/>
        <v/>
      </c>
      <c r="R1051" s="18">
        <f t="shared" si="186"/>
        <v>0</v>
      </c>
      <c r="S1051" s="18">
        <f t="shared" si="187"/>
        <v>0</v>
      </c>
      <c r="T1051" s="18">
        <f t="shared" si="188"/>
        <v>0</v>
      </c>
      <c r="U1051" s="35">
        <v>60.978000000000002</v>
      </c>
      <c r="V1051" s="36">
        <f t="shared" si="180"/>
        <v>57.929099999999998</v>
      </c>
      <c r="W1051" s="18">
        <v>103</v>
      </c>
      <c r="X1051" s="36">
        <f t="shared" si="181"/>
        <v>97.85</v>
      </c>
      <c r="Y1051" s="18">
        <v>109</v>
      </c>
      <c r="Z1051" s="18">
        <f t="shared" si="182"/>
        <v>103.55</v>
      </c>
    </row>
    <row r="1052" spans="1:26" ht="14.25" customHeight="1">
      <c r="A1052" s="5"/>
      <c r="B1052" s="49" t="s">
        <v>353</v>
      </c>
      <c r="C1052" s="63"/>
      <c r="D1052" s="41">
        <v>134</v>
      </c>
      <c r="E1052" s="41">
        <v>143</v>
      </c>
      <c r="F1052" s="41">
        <v>151</v>
      </c>
      <c r="G1052" s="41" t="s">
        <v>14</v>
      </c>
      <c r="H1052" s="97" t="s">
        <v>358</v>
      </c>
      <c r="I1052" s="41"/>
      <c r="J1052" s="41"/>
      <c r="K1052" s="41">
        <f t="shared" si="183"/>
        <v>0</v>
      </c>
      <c r="M1052" s="19"/>
      <c r="N1052" s="19"/>
      <c r="O1052" s="19"/>
      <c r="P1052" s="18">
        <f t="shared" si="184"/>
        <v>0</v>
      </c>
      <c r="Q1052" s="18" t="str">
        <f t="shared" si="185"/>
        <v/>
      </c>
      <c r="R1052" s="18">
        <f t="shared" si="186"/>
        <v>0</v>
      </c>
      <c r="S1052" s="18">
        <f t="shared" si="187"/>
        <v>0</v>
      </c>
      <c r="T1052" s="18">
        <f t="shared" si="188"/>
        <v>0</v>
      </c>
      <c r="U1052" s="35">
        <v>60.984999999999999</v>
      </c>
      <c r="V1052" s="36">
        <f t="shared" si="180"/>
        <v>57.935749999999999</v>
      </c>
      <c r="W1052" s="18">
        <v>143</v>
      </c>
      <c r="X1052" s="36">
        <f t="shared" si="181"/>
        <v>135.85</v>
      </c>
      <c r="Y1052" s="18">
        <v>151</v>
      </c>
      <c r="Z1052" s="18">
        <f t="shared" si="182"/>
        <v>143.44999999999999</v>
      </c>
    </row>
    <row r="1053" spans="1:26" ht="14.25" customHeight="1">
      <c r="A1053" s="5"/>
      <c r="B1053" s="49" t="s">
        <v>362</v>
      </c>
      <c r="C1053" s="63"/>
      <c r="D1053" s="41">
        <v>301</v>
      </c>
      <c r="E1053" s="41">
        <v>322</v>
      </c>
      <c r="F1053" s="41">
        <v>341</v>
      </c>
      <c r="G1053" s="41" t="s">
        <v>14</v>
      </c>
      <c r="H1053" s="97" t="s">
        <v>358</v>
      </c>
      <c r="I1053" s="41"/>
      <c r="J1053" s="41"/>
      <c r="K1053" s="41">
        <f t="shared" si="183"/>
        <v>0</v>
      </c>
      <c r="M1053" s="19"/>
      <c r="N1053" s="19"/>
      <c r="O1053" s="19"/>
      <c r="P1053" s="18">
        <f t="shared" si="184"/>
        <v>0</v>
      </c>
      <c r="Q1053" s="18" t="str">
        <f t="shared" si="185"/>
        <v/>
      </c>
      <c r="R1053" s="18">
        <f t="shared" si="186"/>
        <v>0</v>
      </c>
      <c r="S1053" s="18">
        <f t="shared" si="187"/>
        <v>0</v>
      </c>
      <c r="T1053" s="18">
        <f t="shared" si="188"/>
        <v>0</v>
      </c>
      <c r="U1053" s="35">
        <v>60.981999999999999</v>
      </c>
      <c r="V1053" s="36">
        <f t="shared" si="180"/>
        <v>57.932899999999997</v>
      </c>
      <c r="W1053" s="18">
        <v>322</v>
      </c>
      <c r="X1053" s="36">
        <f t="shared" si="181"/>
        <v>305.89999999999998</v>
      </c>
      <c r="Y1053" s="18">
        <v>341</v>
      </c>
      <c r="Z1053" s="18">
        <f t="shared" si="182"/>
        <v>323.95</v>
      </c>
    </row>
    <row r="1054" spans="1:26" ht="14.25" customHeight="1">
      <c r="A1054" s="5"/>
      <c r="B1054" s="49" t="s">
        <v>355</v>
      </c>
      <c r="C1054" s="63"/>
      <c r="D1054" s="41">
        <v>213</v>
      </c>
      <c r="E1054" s="41">
        <v>228</v>
      </c>
      <c r="F1054" s="41">
        <v>241</v>
      </c>
      <c r="G1054" s="41" t="s">
        <v>359</v>
      </c>
      <c r="H1054" s="97" t="s">
        <v>358</v>
      </c>
      <c r="I1054" s="41"/>
      <c r="J1054" s="41"/>
      <c r="K1054" s="41">
        <f t="shared" si="183"/>
        <v>0</v>
      </c>
      <c r="M1054" s="19"/>
      <c r="N1054" s="19"/>
      <c r="O1054" s="19"/>
      <c r="P1054" s="18">
        <f t="shared" si="184"/>
        <v>0</v>
      </c>
      <c r="Q1054" s="18" t="str">
        <f t="shared" si="185"/>
        <v/>
      </c>
      <c r="R1054" s="18">
        <f t="shared" si="186"/>
        <v>0</v>
      </c>
      <c r="S1054" s="18">
        <f t="shared" si="187"/>
        <v>0</v>
      </c>
      <c r="T1054" s="18">
        <f t="shared" si="188"/>
        <v>0</v>
      </c>
      <c r="U1054" s="35">
        <v>60.978999999999999</v>
      </c>
      <c r="V1054" s="36">
        <f t="shared" si="180"/>
        <v>57.930049999999994</v>
      </c>
      <c r="W1054" s="18">
        <v>228</v>
      </c>
      <c r="X1054" s="36">
        <f t="shared" si="181"/>
        <v>216.6</v>
      </c>
      <c r="Y1054" s="18">
        <v>241</v>
      </c>
      <c r="Z1054" s="18">
        <f t="shared" si="182"/>
        <v>228.95</v>
      </c>
    </row>
    <row r="1055" spans="1:26" ht="14.25" customHeight="1">
      <c r="A1055" s="5"/>
      <c r="B1055" s="49" t="s">
        <v>1</v>
      </c>
      <c r="C1055" s="63"/>
      <c r="D1055" s="41">
        <v>51</v>
      </c>
      <c r="E1055" s="41">
        <v>55</v>
      </c>
      <c r="F1055" s="41">
        <v>58</v>
      </c>
      <c r="G1055" s="41" t="s">
        <v>14</v>
      </c>
      <c r="H1055" s="97" t="s">
        <v>15</v>
      </c>
      <c r="I1055" s="41"/>
      <c r="J1055" s="41"/>
      <c r="K1055" s="41">
        <f t="shared" si="183"/>
        <v>0</v>
      </c>
      <c r="M1055" s="19"/>
      <c r="N1055" s="19"/>
      <c r="O1055" s="19"/>
      <c r="P1055" s="18">
        <f t="shared" si="184"/>
        <v>0</v>
      </c>
      <c r="Q1055" s="18" t="str">
        <f t="shared" si="185"/>
        <v/>
      </c>
      <c r="R1055" s="18">
        <f t="shared" si="186"/>
        <v>0</v>
      </c>
      <c r="S1055" s="18">
        <f t="shared" si="187"/>
        <v>0</v>
      </c>
      <c r="T1055" s="18">
        <f t="shared" si="188"/>
        <v>0</v>
      </c>
      <c r="U1055" s="35">
        <v>60.99</v>
      </c>
      <c r="V1055" s="36">
        <f t="shared" si="180"/>
        <v>57.9405</v>
      </c>
      <c r="W1055" s="18">
        <v>55</v>
      </c>
      <c r="X1055" s="36">
        <f t="shared" si="181"/>
        <v>52.25</v>
      </c>
      <c r="Y1055" s="18">
        <v>58</v>
      </c>
      <c r="Z1055" s="18">
        <f t="shared" si="182"/>
        <v>55.099999999999994</v>
      </c>
    </row>
    <row r="1056" spans="1:26" ht="14.25" customHeight="1">
      <c r="A1056" s="5"/>
      <c r="B1056" s="49" t="s">
        <v>67</v>
      </c>
      <c r="C1056" s="63"/>
      <c r="D1056" s="41">
        <v>70</v>
      </c>
      <c r="E1056" s="41">
        <v>75</v>
      </c>
      <c r="F1056" s="41">
        <v>79</v>
      </c>
      <c r="G1056" s="41" t="s">
        <v>14</v>
      </c>
      <c r="H1056" s="97" t="s">
        <v>97</v>
      </c>
      <c r="I1056" s="41"/>
      <c r="J1056" s="41"/>
      <c r="K1056" s="41">
        <f t="shared" si="183"/>
        <v>0</v>
      </c>
      <c r="M1056" s="19"/>
      <c r="N1056" s="19"/>
      <c r="O1056" s="19"/>
      <c r="P1056" s="18">
        <f t="shared" si="184"/>
        <v>0</v>
      </c>
      <c r="Q1056" s="18" t="str">
        <f t="shared" si="185"/>
        <v/>
      </c>
      <c r="R1056" s="18">
        <f t="shared" si="186"/>
        <v>0</v>
      </c>
      <c r="S1056" s="18">
        <f t="shared" si="187"/>
        <v>0</v>
      </c>
      <c r="T1056" s="18">
        <f t="shared" si="188"/>
        <v>0</v>
      </c>
      <c r="U1056" s="35">
        <v>60.984000000000002</v>
      </c>
      <c r="V1056" s="36">
        <f t="shared" si="180"/>
        <v>57.934799999999996</v>
      </c>
      <c r="W1056" s="18">
        <v>75</v>
      </c>
      <c r="X1056" s="36">
        <f t="shared" si="181"/>
        <v>71.25</v>
      </c>
      <c r="Y1056" s="18">
        <v>79</v>
      </c>
      <c r="Z1056" s="18">
        <f t="shared" si="182"/>
        <v>75.05</v>
      </c>
    </row>
    <row r="1057" spans="1:26" ht="14.25" customHeight="1">
      <c r="A1057" s="5"/>
      <c r="B1057" s="49" t="s">
        <v>68</v>
      </c>
      <c r="C1057" s="63"/>
      <c r="D1057" s="41">
        <v>71</v>
      </c>
      <c r="E1057" s="41">
        <v>76</v>
      </c>
      <c r="F1057" s="41">
        <v>80</v>
      </c>
      <c r="G1057" s="41" t="s">
        <v>14</v>
      </c>
      <c r="H1057" s="97" t="s">
        <v>97</v>
      </c>
      <c r="I1057" s="41"/>
      <c r="J1057" s="41"/>
      <c r="K1057" s="41">
        <f t="shared" si="183"/>
        <v>0</v>
      </c>
      <c r="M1057" s="19"/>
      <c r="N1057" s="19"/>
      <c r="O1057" s="19"/>
      <c r="P1057" s="18">
        <f t="shared" si="184"/>
        <v>0</v>
      </c>
      <c r="Q1057" s="18" t="str">
        <f t="shared" si="185"/>
        <v/>
      </c>
      <c r="R1057" s="18">
        <f t="shared" si="186"/>
        <v>0</v>
      </c>
      <c r="S1057" s="18">
        <f t="shared" si="187"/>
        <v>0</v>
      </c>
      <c r="T1057" s="18">
        <f t="shared" si="188"/>
        <v>0</v>
      </c>
      <c r="U1057" s="35">
        <v>60.993000000000002</v>
      </c>
      <c r="V1057" s="36">
        <f t="shared" si="180"/>
        <v>57.943350000000002</v>
      </c>
      <c r="W1057" s="18">
        <v>76</v>
      </c>
      <c r="X1057" s="36">
        <f t="shared" si="181"/>
        <v>72.2</v>
      </c>
      <c r="Y1057" s="18">
        <v>80</v>
      </c>
      <c r="Z1057" s="18">
        <f t="shared" si="182"/>
        <v>76</v>
      </c>
    </row>
    <row r="1058" spans="1:26" ht="14.25" customHeight="1">
      <c r="A1058" s="5"/>
      <c r="B1058" s="49" t="s">
        <v>477</v>
      </c>
      <c r="C1058" s="63"/>
      <c r="D1058" s="41">
        <v>119</v>
      </c>
      <c r="E1058" s="41">
        <v>125</v>
      </c>
      <c r="F1058" s="41">
        <v>136</v>
      </c>
      <c r="G1058" s="41" t="s">
        <v>14</v>
      </c>
      <c r="H1058" s="97" t="s">
        <v>397</v>
      </c>
      <c r="I1058" s="41"/>
      <c r="J1058" s="41"/>
      <c r="K1058" s="41">
        <f t="shared" si="183"/>
        <v>0</v>
      </c>
      <c r="M1058" s="19"/>
      <c r="N1058" s="19"/>
      <c r="O1058" s="19"/>
      <c r="P1058" s="18">
        <f t="shared" si="184"/>
        <v>0</v>
      </c>
      <c r="Q1058" s="18" t="str">
        <f t="shared" si="185"/>
        <v/>
      </c>
      <c r="R1058" s="18">
        <f t="shared" si="186"/>
        <v>0</v>
      </c>
      <c r="S1058" s="18">
        <f t="shared" si="187"/>
        <v>0</v>
      </c>
      <c r="T1058" s="18">
        <f t="shared" si="188"/>
        <v>0</v>
      </c>
      <c r="U1058" s="35">
        <v>60.994999999999997</v>
      </c>
      <c r="V1058" s="36">
        <f t="shared" si="180"/>
        <v>57.945249999999994</v>
      </c>
      <c r="W1058" s="18">
        <v>125</v>
      </c>
      <c r="X1058" s="36">
        <f t="shared" si="181"/>
        <v>118.75</v>
      </c>
      <c r="Y1058" s="18">
        <v>133</v>
      </c>
      <c r="Z1058" s="18">
        <f t="shared" si="182"/>
        <v>126.35</v>
      </c>
    </row>
    <row r="1059" spans="1:26" ht="14.25" customHeight="1">
      <c r="A1059" s="5"/>
      <c r="B1059" s="79" t="s">
        <v>475</v>
      </c>
      <c r="C1059" s="69" t="s">
        <v>531</v>
      </c>
      <c r="D1059" s="41">
        <v>96</v>
      </c>
      <c r="E1059" s="41">
        <v>102</v>
      </c>
      <c r="F1059" s="41">
        <v>108</v>
      </c>
      <c r="G1059" s="41" t="s">
        <v>466</v>
      </c>
      <c r="H1059" s="97" t="s">
        <v>358</v>
      </c>
      <c r="I1059" s="41"/>
      <c r="J1059" s="41"/>
      <c r="K1059" s="41">
        <f t="shared" si="183"/>
        <v>0</v>
      </c>
      <c r="M1059" s="19"/>
      <c r="N1059" s="19"/>
      <c r="O1059" s="19"/>
      <c r="P1059" s="18">
        <f t="shared" si="184"/>
        <v>0</v>
      </c>
      <c r="Q1059" s="18" t="str">
        <f t="shared" si="185"/>
        <v/>
      </c>
      <c r="R1059" s="18">
        <f t="shared" si="186"/>
        <v>0</v>
      </c>
      <c r="S1059" s="18">
        <f t="shared" si="187"/>
        <v>0</v>
      </c>
      <c r="T1059" s="18">
        <f t="shared" si="188"/>
        <v>0</v>
      </c>
      <c r="U1059" s="35">
        <v>60.991</v>
      </c>
      <c r="V1059" s="36">
        <f t="shared" si="180"/>
        <v>57.941449999999996</v>
      </c>
      <c r="W1059" s="18">
        <v>102</v>
      </c>
      <c r="X1059" s="36">
        <f t="shared" si="181"/>
        <v>96.899999999999991</v>
      </c>
      <c r="Y1059" s="18">
        <v>108</v>
      </c>
      <c r="Z1059" s="18">
        <f t="shared" si="182"/>
        <v>102.6</v>
      </c>
    </row>
    <row r="1060" spans="1:26" ht="14.25" customHeight="1">
      <c r="A1060" s="5"/>
      <c r="B1060" s="79" t="s">
        <v>740</v>
      </c>
      <c r="C1060" s="69" t="s">
        <v>531</v>
      </c>
      <c r="D1060" s="41">
        <v>114</v>
      </c>
      <c r="E1060" s="41">
        <v>121</v>
      </c>
      <c r="F1060" s="41">
        <v>129</v>
      </c>
      <c r="G1060" s="41" t="s">
        <v>20</v>
      </c>
      <c r="H1060" s="97" t="s">
        <v>467</v>
      </c>
      <c r="I1060" s="41"/>
      <c r="J1060" s="41"/>
      <c r="K1060" s="41">
        <f t="shared" si="183"/>
        <v>0</v>
      </c>
      <c r="M1060" s="19"/>
      <c r="N1060" s="19"/>
      <c r="O1060" s="19"/>
      <c r="P1060" s="18">
        <f t="shared" si="184"/>
        <v>0</v>
      </c>
      <c r="Q1060" s="18" t="str">
        <f t="shared" si="185"/>
        <v/>
      </c>
      <c r="R1060" s="18">
        <f t="shared" si="186"/>
        <v>0</v>
      </c>
      <c r="S1060" s="18">
        <f t="shared" si="187"/>
        <v>0</v>
      </c>
      <c r="T1060" s="18">
        <f t="shared" si="188"/>
        <v>0</v>
      </c>
      <c r="U1060" s="35">
        <v>60.976999999999997</v>
      </c>
      <c r="V1060" s="36">
        <f t="shared" si="180"/>
        <v>57.928149999999995</v>
      </c>
      <c r="W1060" s="18">
        <v>121</v>
      </c>
      <c r="X1060" s="36">
        <f t="shared" si="181"/>
        <v>114.94999999999999</v>
      </c>
      <c r="Y1060" s="18">
        <v>129</v>
      </c>
      <c r="Z1060" s="18">
        <f t="shared" si="182"/>
        <v>122.55</v>
      </c>
    </row>
    <row r="1061" spans="1:26" ht="14.25" customHeight="1">
      <c r="A1061" s="5"/>
      <c r="B1061" s="49" t="s">
        <v>476</v>
      </c>
      <c r="C1061" s="63"/>
      <c r="D1061" s="41">
        <v>205</v>
      </c>
      <c r="E1061" s="41">
        <v>215</v>
      </c>
      <c r="F1061" s="41">
        <v>213.75</v>
      </c>
      <c r="G1061" s="41" t="s">
        <v>366</v>
      </c>
      <c r="H1061" s="97" t="s">
        <v>478</v>
      </c>
      <c r="I1061" s="41"/>
      <c r="J1061" s="41"/>
      <c r="K1061" s="41">
        <f t="shared" si="183"/>
        <v>0</v>
      </c>
      <c r="M1061" s="19"/>
      <c r="N1061" s="19"/>
      <c r="O1061" s="19"/>
      <c r="P1061" s="18">
        <f t="shared" si="184"/>
        <v>0</v>
      </c>
      <c r="Q1061" s="18" t="str">
        <f t="shared" si="185"/>
        <v/>
      </c>
      <c r="R1061" s="18">
        <f t="shared" si="186"/>
        <v>0</v>
      </c>
      <c r="S1061" s="18">
        <f t="shared" si="187"/>
        <v>0</v>
      </c>
      <c r="T1061" s="18">
        <f t="shared" si="188"/>
        <v>0</v>
      </c>
      <c r="U1061" s="35">
        <v>60.981000000000002</v>
      </c>
      <c r="V1061" s="36">
        <f t="shared" si="180"/>
        <v>57.931950000000001</v>
      </c>
      <c r="W1061" s="18">
        <v>215</v>
      </c>
      <c r="X1061" s="36">
        <f t="shared" si="181"/>
        <v>204.25</v>
      </c>
      <c r="Y1061" s="18">
        <v>225</v>
      </c>
      <c r="Z1061" s="18">
        <f t="shared" si="182"/>
        <v>213.75</v>
      </c>
    </row>
    <row r="1062" spans="1:26" ht="14.25" customHeight="1">
      <c r="A1062" s="5"/>
      <c r="B1062" s="49" t="s">
        <v>69</v>
      </c>
      <c r="C1062" s="63"/>
      <c r="D1062" s="41">
        <v>43</v>
      </c>
      <c r="E1062" s="41">
        <v>46</v>
      </c>
      <c r="F1062" s="41">
        <v>48</v>
      </c>
      <c r="G1062" s="41" t="s">
        <v>14</v>
      </c>
      <c r="H1062" s="97" t="s">
        <v>462</v>
      </c>
      <c r="I1062" s="41"/>
      <c r="J1062" s="41"/>
      <c r="K1062" s="41">
        <f t="shared" si="183"/>
        <v>0</v>
      </c>
      <c r="M1062" s="19"/>
      <c r="N1062" s="19"/>
      <c r="O1062" s="19"/>
      <c r="P1062" s="18">
        <f t="shared" si="184"/>
        <v>0</v>
      </c>
      <c r="Q1062" s="18" t="str">
        <f t="shared" si="185"/>
        <v/>
      </c>
      <c r="R1062" s="18">
        <f t="shared" si="186"/>
        <v>0</v>
      </c>
      <c r="S1062" s="18">
        <f t="shared" si="187"/>
        <v>0</v>
      </c>
      <c r="T1062" s="18">
        <f t="shared" si="188"/>
        <v>0</v>
      </c>
      <c r="U1062" s="35">
        <v>60.988999999999997</v>
      </c>
      <c r="V1062" s="36">
        <f t="shared" si="180"/>
        <v>57.939549999999997</v>
      </c>
      <c r="W1062" s="18">
        <v>46</v>
      </c>
      <c r="X1062" s="36">
        <f t="shared" si="181"/>
        <v>43.699999999999996</v>
      </c>
      <c r="Y1062" s="18">
        <v>48</v>
      </c>
      <c r="Z1062" s="18">
        <f t="shared" si="182"/>
        <v>45.599999999999994</v>
      </c>
    </row>
    <row r="1063" spans="1:26" ht="14.25" customHeight="1">
      <c r="A1063" s="5"/>
      <c r="B1063" s="71" t="s">
        <v>333</v>
      </c>
      <c r="C1063" s="58"/>
      <c r="D1063" s="24"/>
      <c r="E1063" s="24"/>
      <c r="F1063" s="24" t="s">
        <v>851</v>
      </c>
      <c r="G1063" s="24"/>
      <c r="H1063" s="95"/>
      <c r="I1063" s="37"/>
      <c r="J1063" s="24"/>
      <c r="K1063" s="24"/>
      <c r="M1063" s="19"/>
      <c r="N1063" s="19"/>
      <c r="O1063" s="19"/>
      <c r="P1063" s="18">
        <f t="shared" si="184"/>
        <v>0</v>
      </c>
      <c r="Q1063" s="18" t="str">
        <f t="shared" si="185"/>
        <v/>
      </c>
      <c r="R1063" s="18">
        <f t="shared" si="186"/>
        <v>0</v>
      </c>
      <c r="S1063" s="18">
        <f t="shared" si="187"/>
        <v>0</v>
      </c>
      <c r="T1063" s="18">
        <f t="shared" si="188"/>
        <v>0</v>
      </c>
      <c r="U1063" s="35"/>
      <c r="V1063" s="36">
        <f t="shared" si="180"/>
        <v>0</v>
      </c>
      <c r="W1063" s="18"/>
      <c r="X1063" s="36">
        <f t="shared" si="181"/>
        <v>0</v>
      </c>
      <c r="Y1063" s="18"/>
      <c r="Z1063" s="18">
        <f t="shared" si="182"/>
        <v>0</v>
      </c>
    </row>
    <row r="1064" spans="1:26" ht="14.25" customHeight="1">
      <c r="A1064" s="5"/>
      <c r="B1064" s="49" t="s">
        <v>1040</v>
      </c>
      <c r="C1064" s="63"/>
      <c r="D1064" s="41">
        <v>55</v>
      </c>
      <c r="E1064" s="41">
        <v>59</v>
      </c>
      <c r="F1064" s="41">
        <v>63</v>
      </c>
      <c r="G1064" s="41" t="s">
        <v>594</v>
      </c>
      <c r="H1064" s="97" t="s">
        <v>115</v>
      </c>
      <c r="I1064" s="41"/>
      <c r="J1064" s="41"/>
      <c r="K1064" s="41">
        <f t="shared" si="183"/>
        <v>0</v>
      </c>
      <c r="M1064" s="19"/>
      <c r="N1064" s="19"/>
      <c r="O1064" s="19"/>
      <c r="P1064" s="18">
        <f t="shared" si="184"/>
        <v>0</v>
      </c>
      <c r="Q1064" s="18" t="str">
        <f t="shared" si="185"/>
        <v/>
      </c>
      <c r="R1064" s="18">
        <f t="shared" si="186"/>
        <v>0</v>
      </c>
      <c r="S1064" s="18">
        <f t="shared" si="187"/>
        <v>0</v>
      </c>
      <c r="T1064" s="18">
        <f t="shared" si="188"/>
        <v>0</v>
      </c>
      <c r="U1064" s="35">
        <v>60.569000000000003</v>
      </c>
      <c r="V1064" s="36">
        <f t="shared" si="180"/>
        <v>57.540550000000003</v>
      </c>
      <c r="W1064" s="18">
        <v>59</v>
      </c>
      <c r="X1064" s="36">
        <f t="shared" si="181"/>
        <v>56.05</v>
      </c>
      <c r="Y1064" s="18">
        <v>63</v>
      </c>
      <c r="Z1064" s="18">
        <f t="shared" si="182"/>
        <v>59.849999999999994</v>
      </c>
    </row>
    <row r="1065" spans="1:26" ht="14.25" customHeight="1">
      <c r="A1065" s="5"/>
      <c r="B1065" s="49" t="s">
        <v>1039</v>
      </c>
      <c r="C1065" s="63"/>
      <c r="D1065" s="41">
        <v>118</v>
      </c>
      <c r="E1065" s="41">
        <v>126</v>
      </c>
      <c r="F1065" s="41">
        <v>133</v>
      </c>
      <c r="G1065" s="41" t="s">
        <v>14</v>
      </c>
      <c r="H1065" s="97" t="s">
        <v>115</v>
      </c>
      <c r="I1065" s="41"/>
      <c r="J1065" s="41"/>
      <c r="K1065" s="41">
        <f t="shared" si="183"/>
        <v>0</v>
      </c>
      <c r="M1065" s="19"/>
      <c r="N1065" s="19"/>
      <c r="O1065" s="19"/>
      <c r="P1065" s="18">
        <f t="shared" si="184"/>
        <v>0</v>
      </c>
      <c r="Q1065" s="18" t="str">
        <f t="shared" si="185"/>
        <v/>
      </c>
      <c r="R1065" s="18">
        <f t="shared" si="186"/>
        <v>0</v>
      </c>
      <c r="S1065" s="18">
        <f t="shared" si="187"/>
        <v>0</v>
      </c>
      <c r="T1065" s="18">
        <f t="shared" si="188"/>
        <v>0</v>
      </c>
      <c r="U1065" s="35">
        <v>60.537999999999997</v>
      </c>
      <c r="V1065" s="36">
        <f t="shared" si="180"/>
        <v>57.511099999999992</v>
      </c>
      <c r="W1065" s="18">
        <v>126</v>
      </c>
      <c r="X1065" s="36">
        <f t="shared" si="181"/>
        <v>119.69999999999999</v>
      </c>
      <c r="Y1065" s="18">
        <v>133</v>
      </c>
      <c r="Z1065" s="18">
        <f t="shared" si="182"/>
        <v>126.35</v>
      </c>
    </row>
    <row r="1066" spans="1:26" ht="14.25" customHeight="1">
      <c r="A1066" s="5"/>
      <c r="B1066" s="49" t="s">
        <v>1017</v>
      </c>
      <c r="C1066" s="63"/>
      <c r="D1066" s="41">
        <v>127</v>
      </c>
      <c r="E1066" s="41">
        <v>136</v>
      </c>
      <c r="F1066" s="41">
        <v>143</v>
      </c>
      <c r="G1066" s="41" t="s">
        <v>14</v>
      </c>
      <c r="H1066" s="97" t="s">
        <v>647</v>
      </c>
      <c r="I1066" s="41"/>
      <c r="J1066" s="41"/>
      <c r="K1066" s="41">
        <f t="shared" si="183"/>
        <v>0</v>
      </c>
      <c r="M1066" s="19"/>
      <c r="N1066" s="19"/>
      <c r="O1066" s="19"/>
      <c r="P1066" s="18">
        <f t="shared" si="184"/>
        <v>0</v>
      </c>
      <c r="Q1066" s="18" t="str">
        <f t="shared" si="185"/>
        <v/>
      </c>
      <c r="R1066" s="18">
        <f t="shared" si="186"/>
        <v>0</v>
      </c>
      <c r="S1066" s="18">
        <f t="shared" si="187"/>
        <v>0</v>
      </c>
      <c r="T1066" s="18">
        <f t="shared" si="188"/>
        <v>0</v>
      </c>
      <c r="U1066" s="35">
        <v>60.557000000000002</v>
      </c>
      <c r="V1066" s="36">
        <f t="shared" si="180"/>
        <v>57.529150000000001</v>
      </c>
      <c r="W1066" s="18">
        <v>136</v>
      </c>
      <c r="X1066" s="36">
        <f t="shared" si="181"/>
        <v>129.19999999999999</v>
      </c>
      <c r="Y1066" s="18">
        <v>143</v>
      </c>
      <c r="Z1066" s="18">
        <f t="shared" si="182"/>
        <v>135.85</v>
      </c>
    </row>
    <row r="1067" spans="1:26" ht="14.25" customHeight="1">
      <c r="A1067" s="5"/>
      <c r="B1067" s="49" t="s">
        <v>1018</v>
      </c>
      <c r="C1067" s="63"/>
      <c r="D1067" s="41">
        <v>90</v>
      </c>
      <c r="E1067" s="41">
        <v>95</v>
      </c>
      <c r="F1067" s="41">
        <v>101</v>
      </c>
      <c r="G1067" s="41" t="s">
        <v>366</v>
      </c>
      <c r="H1067" s="97" t="s">
        <v>468</v>
      </c>
      <c r="I1067" s="41"/>
      <c r="J1067" s="41"/>
      <c r="K1067" s="41">
        <f t="shared" si="183"/>
        <v>0</v>
      </c>
      <c r="M1067" s="19"/>
      <c r="N1067" s="19"/>
      <c r="O1067" s="19"/>
      <c r="P1067" s="18">
        <f t="shared" si="184"/>
        <v>0</v>
      </c>
      <c r="Q1067" s="18" t="str">
        <f t="shared" si="185"/>
        <v/>
      </c>
      <c r="R1067" s="18">
        <f t="shared" si="186"/>
        <v>0</v>
      </c>
      <c r="S1067" s="18">
        <f t="shared" si="187"/>
        <v>0</v>
      </c>
      <c r="T1067" s="18">
        <f t="shared" si="188"/>
        <v>0</v>
      </c>
      <c r="U1067" s="35">
        <v>60.597000000000001</v>
      </c>
      <c r="V1067" s="36">
        <f t="shared" si="180"/>
        <v>57.567149999999998</v>
      </c>
      <c r="W1067" s="18">
        <v>95</v>
      </c>
      <c r="X1067" s="36">
        <f t="shared" si="181"/>
        <v>90.25</v>
      </c>
      <c r="Y1067" s="18">
        <v>101</v>
      </c>
      <c r="Z1067" s="18">
        <f t="shared" si="182"/>
        <v>95.949999999999989</v>
      </c>
    </row>
    <row r="1068" spans="1:26" ht="14.25" customHeight="1">
      <c r="A1068" s="5"/>
      <c r="B1068" s="49" t="s">
        <v>1032</v>
      </c>
      <c r="C1068" s="63"/>
      <c r="D1068" s="41">
        <v>116</v>
      </c>
      <c r="E1068" s="41">
        <v>124</v>
      </c>
      <c r="F1068" s="41">
        <v>132</v>
      </c>
      <c r="G1068" s="41" t="s">
        <v>366</v>
      </c>
      <c r="H1068" s="97" t="s">
        <v>468</v>
      </c>
      <c r="I1068" s="41"/>
      <c r="J1068" s="41"/>
      <c r="K1068" s="41">
        <f t="shared" si="183"/>
        <v>0</v>
      </c>
      <c r="M1068" s="19"/>
      <c r="N1068" s="19"/>
      <c r="O1068" s="19"/>
      <c r="P1068" s="18">
        <f t="shared" si="184"/>
        <v>0</v>
      </c>
      <c r="Q1068" s="18" t="str">
        <f t="shared" si="185"/>
        <v/>
      </c>
      <c r="R1068" s="18">
        <f t="shared" si="186"/>
        <v>0</v>
      </c>
      <c r="S1068" s="18">
        <f t="shared" si="187"/>
        <v>0</v>
      </c>
      <c r="T1068" s="18">
        <f t="shared" si="188"/>
        <v>0</v>
      </c>
      <c r="U1068" s="35">
        <v>60.573999999999998</v>
      </c>
      <c r="V1068" s="36">
        <f t="shared" si="180"/>
        <v>57.545299999999997</v>
      </c>
      <c r="W1068" s="18">
        <v>124</v>
      </c>
      <c r="X1068" s="36">
        <f t="shared" si="181"/>
        <v>117.8</v>
      </c>
      <c r="Y1068" s="18">
        <v>132</v>
      </c>
      <c r="Z1068" s="18">
        <f t="shared" si="182"/>
        <v>125.39999999999999</v>
      </c>
    </row>
    <row r="1069" spans="1:26" ht="14.25" customHeight="1">
      <c r="A1069" s="5"/>
      <c r="B1069" s="49" t="s">
        <v>1019</v>
      </c>
      <c r="C1069" s="63"/>
      <c r="D1069" s="41">
        <v>272</v>
      </c>
      <c r="E1069" s="41">
        <v>290</v>
      </c>
      <c r="F1069" s="41">
        <v>308</v>
      </c>
      <c r="G1069" s="41" t="s">
        <v>366</v>
      </c>
      <c r="H1069" s="97" t="s">
        <v>468</v>
      </c>
      <c r="I1069" s="41"/>
      <c r="J1069" s="41"/>
      <c r="K1069" s="41">
        <f t="shared" si="183"/>
        <v>0</v>
      </c>
      <c r="M1069" s="19"/>
      <c r="N1069" s="19"/>
      <c r="O1069" s="19"/>
      <c r="P1069" s="18">
        <f t="shared" si="184"/>
        <v>0</v>
      </c>
      <c r="Q1069" s="18" t="str">
        <f t="shared" si="185"/>
        <v/>
      </c>
      <c r="R1069" s="18">
        <f t="shared" si="186"/>
        <v>0</v>
      </c>
      <c r="S1069" s="18">
        <f t="shared" si="187"/>
        <v>0</v>
      </c>
      <c r="T1069" s="18">
        <f t="shared" si="188"/>
        <v>0</v>
      </c>
      <c r="U1069" s="35">
        <v>60.582999999999998</v>
      </c>
      <c r="V1069" s="36">
        <f t="shared" si="180"/>
        <v>57.553849999999997</v>
      </c>
      <c r="W1069" s="18">
        <v>290</v>
      </c>
      <c r="X1069" s="36">
        <f t="shared" si="181"/>
        <v>275.5</v>
      </c>
      <c r="Y1069" s="18">
        <v>308</v>
      </c>
      <c r="Z1069" s="18">
        <f t="shared" si="182"/>
        <v>292.59999999999997</v>
      </c>
    </row>
    <row r="1070" spans="1:26" ht="14.25" customHeight="1">
      <c r="A1070" s="5"/>
      <c r="B1070" s="49" t="s">
        <v>1020</v>
      </c>
      <c r="C1070" s="63"/>
      <c r="D1070" s="41">
        <v>987</v>
      </c>
      <c r="E1070" s="41">
        <v>1053</v>
      </c>
      <c r="F1070" s="41">
        <v>1118</v>
      </c>
      <c r="G1070" s="41" t="s">
        <v>366</v>
      </c>
      <c r="H1070" s="97" t="s">
        <v>468</v>
      </c>
      <c r="I1070" s="41"/>
      <c r="J1070" s="41"/>
      <c r="K1070" s="41">
        <f t="shared" si="183"/>
        <v>0</v>
      </c>
      <c r="M1070" s="19"/>
      <c r="N1070" s="19"/>
      <c r="O1070" s="19"/>
      <c r="P1070" s="18">
        <f t="shared" si="184"/>
        <v>0</v>
      </c>
      <c r="Q1070" s="18" t="str">
        <f t="shared" si="185"/>
        <v/>
      </c>
      <c r="R1070" s="18">
        <f t="shared" si="186"/>
        <v>0</v>
      </c>
      <c r="S1070" s="18">
        <f t="shared" si="187"/>
        <v>0</v>
      </c>
      <c r="T1070" s="18">
        <f t="shared" si="188"/>
        <v>0</v>
      </c>
      <c r="U1070" s="35">
        <v>60.578000000000003</v>
      </c>
      <c r="V1070" s="36">
        <f t="shared" si="180"/>
        <v>57.549100000000003</v>
      </c>
      <c r="W1070" s="18">
        <v>1053</v>
      </c>
      <c r="X1070" s="36">
        <f t="shared" si="181"/>
        <v>1000.3499999999999</v>
      </c>
      <c r="Y1070" s="18">
        <v>1118</v>
      </c>
      <c r="Z1070" s="18">
        <f t="shared" si="182"/>
        <v>1062.0999999999999</v>
      </c>
    </row>
    <row r="1071" spans="1:26" ht="14.25" customHeight="1">
      <c r="A1071" s="5"/>
      <c r="B1071" s="49" t="s">
        <v>1031</v>
      </c>
      <c r="C1071" s="63"/>
      <c r="D1071" s="41">
        <v>286</v>
      </c>
      <c r="E1071" s="41">
        <v>304</v>
      </c>
      <c r="F1071" s="41">
        <v>323</v>
      </c>
      <c r="G1071" s="41" t="s">
        <v>366</v>
      </c>
      <c r="H1071" s="97" t="s">
        <v>468</v>
      </c>
      <c r="I1071" s="41"/>
      <c r="J1071" s="41"/>
      <c r="K1071" s="41">
        <f t="shared" si="183"/>
        <v>0</v>
      </c>
      <c r="M1071" s="19"/>
      <c r="N1071" s="19"/>
      <c r="O1071" s="19"/>
      <c r="P1071" s="18">
        <f t="shared" si="184"/>
        <v>0</v>
      </c>
      <c r="Q1071" s="18" t="str">
        <f t="shared" si="185"/>
        <v/>
      </c>
      <c r="R1071" s="18">
        <f t="shared" si="186"/>
        <v>0</v>
      </c>
      <c r="S1071" s="18">
        <f t="shared" si="187"/>
        <v>0</v>
      </c>
      <c r="T1071" s="18">
        <f t="shared" si="188"/>
        <v>0</v>
      </c>
      <c r="U1071" s="35">
        <v>60.566000000000003</v>
      </c>
      <c r="V1071" s="36">
        <f t="shared" si="180"/>
        <v>57.537700000000001</v>
      </c>
      <c r="W1071" s="18">
        <v>304</v>
      </c>
      <c r="X1071" s="36">
        <f t="shared" si="181"/>
        <v>288.8</v>
      </c>
      <c r="Y1071" s="18">
        <v>323</v>
      </c>
      <c r="Z1071" s="18">
        <f t="shared" si="182"/>
        <v>306.84999999999997</v>
      </c>
    </row>
    <row r="1072" spans="1:26" ht="14.25" customHeight="1">
      <c r="A1072" s="5"/>
      <c r="B1072" s="49" t="s">
        <v>1021</v>
      </c>
      <c r="C1072" s="63"/>
      <c r="D1072" s="41">
        <v>167</v>
      </c>
      <c r="E1072" s="41">
        <v>178</v>
      </c>
      <c r="F1072" s="41">
        <v>189</v>
      </c>
      <c r="G1072" s="41" t="s">
        <v>366</v>
      </c>
      <c r="H1072" s="97" t="s">
        <v>468</v>
      </c>
      <c r="I1072" s="41"/>
      <c r="J1072" s="41"/>
      <c r="K1072" s="41">
        <f t="shared" si="183"/>
        <v>0</v>
      </c>
      <c r="M1072" s="19"/>
      <c r="N1072" s="19"/>
      <c r="O1072" s="19"/>
      <c r="P1072" s="18">
        <f t="shared" si="184"/>
        <v>0</v>
      </c>
      <c r="Q1072" s="18" t="str">
        <f t="shared" si="185"/>
        <v/>
      </c>
      <c r="R1072" s="18">
        <f t="shared" si="186"/>
        <v>0</v>
      </c>
      <c r="S1072" s="18">
        <f t="shared" si="187"/>
        <v>0</v>
      </c>
      <c r="T1072" s="18">
        <f t="shared" si="188"/>
        <v>0</v>
      </c>
      <c r="U1072" s="35">
        <v>60.585999999999999</v>
      </c>
      <c r="V1072" s="36">
        <f t="shared" si="180"/>
        <v>57.556699999999999</v>
      </c>
      <c r="W1072" s="18">
        <v>178</v>
      </c>
      <c r="X1072" s="36">
        <f t="shared" si="181"/>
        <v>169.1</v>
      </c>
      <c r="Y1072" s="18">
        <v>189</v>
      </c>
      <c r="Z1072" s="18">
        <f t="shared" si="182"/>
        <v>179.54999999999998</v>
      </c>
    </row>
    <row r="1073" spans="1:26" ht="14.25" customHeight="1">
      <c r="A1073" s="5"/>
      <c r="B1073" s="49" t="s">
        <v>1022</v>
      </c>
      <c r="C1073" s="63"/>
      <c r="D1073" s="41">
        <v>150</v>
      </c>
      <c r="E1073" s="41">
        <v>158</v>
      </c>
      <c r="F1073" s="41">
        <v>165</v>
      </c>
      <c r="G1073" s="41" t="s">
        <v>366</v>
      </c>
      <c r="H1073" s="97" t="s">
        <v>468</v>
      </c>
      <c r="I1073" s="41"/>
      <c r="J1073" s="41"/>
      <c r="K1073" s="41">
        <f t="shared" si="183"/>
        <v>0</v>
      </c>
      <c r="M1073" s="19"/>
      <c r="N1073" s="19"/>
      <c r="O1073" s="19"/>
      <c r="P1073" s="18">
        <f t="shared" si="184"/>
        <v>0</v>
      </c>
      <c r="Q1073" s="18" t="str">
        <f t="shared" si="185"/>
        <v/>
      </c>
      <c r="R1073" s="18">
        <f t="shared" si="186"/>
        <v>0</v>
      </c>
      <c r="S1073" s="18">
        <f t="shared" si="187"/>
        <v>0</v>
      </c>
      <c r="T1073" s="18">
        <f t="shared" si="188"/>
        <v>0</v>
      </c>
      <c r="U1073" s="35">
        <v>60.552999999999997</v>
      </c>
      <c r="V1073" s="36">
        <f t="shared" si="180"/>
        <v>57.525349999999996</v>
      </c>
      <c r="W1073" s="18">
        <v>158</v>
      </c>
      <c r="X1073" s="36">
        <f t="shared" si="181"/>
        <v>150.1</v>
      </c>
      <c r="Y1073" s="18">
        <v>165</v>
      </c>
      <c r="Z1073" s="18">
        <f t="shared" si="182"/>
        <v>156.75</v>
      </c>
    </row>
    <row r="1074" spans="1:26" ht="14.25" customHeight="1">
      <c r="A1074" s="5"/>
      <c r="B1074" s="49" t="s">
        <v>1033</v>
      </c>
      <c r="C1074" s="63"/>
      <c r="D1074" s="41">
        <v>241</v>
      </c>
      <c r="E1074" s="41">
        <v>257</v>
      </c>
      <c r="F1074" s="41">
        <v>271</v>
      </c>
      <c r="G1074" s="41" t="s">
        <v>14</v>
      </c>
      <c r="H1074" s="97" t="s">
        <v>647</v>
      </c>
      <c r="I1074" s="41"/>
      <c r="J1074" s="41"/>
      <c r="K1074" s="41">
        <f t="shared" si="183"/>
        <v>0</v>
      </c>
      <c r="M1074" s="19"/>
      <c r="N1074" s="19"/>
      <c r="O1074" s="19"/>
      <c r="P1074" s="18">
        <f t="shared" si="184"/>
        <v>0</v>
      </c>
      <c r="Q1074" s="18" t="str">
        <f t="shared" si="185"/>
        <v/>
      </c>
      <c r="R1074" s="18">
        <f t="shared" si="186"/>
        <v>0</v>
      </c>
      <c r="S1074" s="18">
        <f t="shared" si="187"/>
        <v>0</v>
      </c>
      <c r="T1074" s="18">
        <f t="shared" si="188"/>
        <v>0</v>
      </c>
      <c r="U1074" s="35">
        <v>60.588999999999999</v>
      </c>
      <c r="V1074" s="36">
        <f t="shared" si="180"/>
        <v>57.559549999999994</v>
      </c>
      <c r="W1074" s="18">
        <v>257</v>
      </c>
      <c r="X1074" s="36">
        <f t="shared" si="181"/>
        <v>244.14999999999998</v>
      </c>
      <c r="Y1074" s="18">
        <v>271</v>
      </c>
      <c r="Z1074" s="18">
        <f t="shared" si="182"/>
        <v>257.45</v>
      </c>
    </row>
    <row r="1075" spans="1:26" ht="14.25" customHeight="1">
      <c r="A1075" s="5"/>
      <c r="B1075" s="49" t="s">
        <v>1036</v>
      </c>
      <c r="C1075" s="63"/>
      <c r="D1075" s="41">
        <v>200</v>
      </c>
      <c r="E1075" s="41">
        <v>215</v>
      </c>
      <c r="F1075" s="41">
        <v>226</v>
      </c>
      <c r="G1075" s="41" t="s">
        <v>14</v>
      </c>
      <c r="H1075" s="97" t="s">
        <v>647</v>
      </c>
      <c r="I1075" s="41"/>
      <c r="J1075" s="41"/>
      <c r="K1075" s="41">
        <f t="shared" si="183"/>
        <v>0</v>
      </c>
      <c r="M1075" s="19"/>
      <c r="N1075" s="19"/>
      <c r="O1075" s="19"/>
      <c r="P1075" s="18">
        <f t="shared" si="184"/>
        <v>0</v>
      </c>
      <c r="Q1075" s="18" t="str">
        <f t="shared" si="185"/>
        <v/>
      </c>
      <c r="R1075" s="18">
        <f t="shared" si="186"/>
        <v>0</v>
      </c>
      <c r="S1075" s="18">
        <f t="shared" si="187"/>
        <v>0</v>
      </c>
      <c r="T1075" s="18">
        <f t="shared" si="188"/>
        <v>0</v>
      </c>
      <c r="U1075" s="35">
        <v>60.597999999999999</v>
      </c>
      <c r="V1075" s="36">
        <f t="shared" si="180"/>
        <v>57.568099999999994</v>
      </c>
      <c r="W1075" s="18">
        <v>215</v>
      </c>
      <c r="X1075" s="36">
        <f t="shared" si="181"/>
        <v>204.25</v>
      </c>
      <c r="Y1075" s="18">
        <v>226</v>
      </c>
      <c r="Z1075" s="18">
        <f t="shared" si="182"/>
        <v>214.7</v>
      </c>
    </row>
    <row r="1076" spans="1:26" ht="14.25" customHeight="1">
      <c r="A1076" s="5"/>
      <c r="B1076" s="49" t="s">
        <v>138</v>
      </c>
      <c r="C1076" s="63"/>
      <c r="D1076" s="41">
        <v>115</v>
      </c>
      <c r="E1076" s="41">
        <v>124</v>
      </c>
      <c r="F1076" s="41">
        <v>130</v>
      </c>
      <c r="G1076" s="41" t="s">
        <v>14</v>
      </c>
      <c r="H1076" s="97" t="s">
        <v>649</v>
      </c>
      <c r="I1076" s="41"/>
      <c r="J1076" s="41"/>
      <c r="K1076" s="41">
        <f t="shared" si="183"/>
        <v>0</v>
      </c>
      <c r="M1076" s="19"/>
      <c r="N1076" s="19"/>
      <c r="O1076" s="19"/>
      <c r="P1076" s="18">
        <f t="shared" si="184"/>
        <v>0</v>
      </c>
      <c r="Q1076" s="18" t="str">
        <f t="shared" si="185"/>
        <v/>
      </c>
      <c r="R1076" s="18">
        <f t="shared" si="186"/>
        <v>0</v>
      </c>
      <c r="S1076" s="18">
        <f t="shared" si="187"/>
        <v>0</v>
      </c>
      <c r="T1076" s="18">
        <f t="shared" si="188"/>
        <v>0</v>
      </c>
      <c r="U1076" s="35">
        <v>60.588000000000001</v>
      </c>
      <c r="V1076" s="36">
        <f t="shared" si="180"/>
        <v>57.558599999999998</v>
      </c>
      <c r="W1076" s="18">
        <v>124</v>
      </c>
      <c r="X1076" s="36">
        <f t="shared" si="181"/>
        <v>117.8</v>
      </c>
      <c r="Y1076" s="18">
        <v>130</v>
      </c>
      <c r="Z1076" s="18">
        <f t="shared" si="182"/>
        <v>123.5</v>
      </c>
    </row>
    <row r="1077" spans="1:26" ht="14.25" customHeight="1">
      <c r="A1077" s="5"/>
      <c r="B1077" s="49" t="s">
        <v>132</v>
      </c>
      <c r="C1077" s="63"/>
      <c r="D1077" s="41">
        <v>109</v>
      </c>
      <c r="E1077" s="41">
        <v>116</v>
      </c>
      <c r="F1077" s="41">
        <v>123</v>
      </c>
      <c r="G1077" s="41" t="s">
        <v>14</v>
      </c>
      <c r="H1077" s="97" t="s">
        <v>649</v>
      </c>
      <c r="I1077" s="41"/>
      <c r="J1077" s="41"/>
      <c r="K1077" s="41">
        <f t="shared" si="183"/>
        <v>0</v>
      </c>
      <c r="M1077" s="19"/>
      <c r="N1077" s="19"/>
      <c r="O1077" s="19"/>
      <c r="P1077" s="18">
        <f t="shared" si="184"/>
        <v>0</v>
      </c>
      <c r="Q1077" s="18" t="str">
        <f t="shared" si="185"/>
        <v/>
      </c>
      <c r="R1077" s="18">
        <f t="shared" si="186"/>
        <v>0</v>
      </c>
      <c r="S1077" s="18">
        <f t="shared" si="187"/>
        <v>0</v>
      </c>
      <c r="T1077" s="18">
        <f t="shared" si="188"/>
        <v>0</v>
      </c>
      <c r="U1077" s="35">
        <v>60.575000000000003</v>
      </c>
      <c r="V1077" s="36">
        <f t="shared" si="180"/>
        <v>57.546250000000001</v>
      </c>
      <c r="W1077" s="18">
        <v>116</v>
      </c>
      <c r="X1077" s="36">
        <f t="shared" si="181"/>
        <v>110.19999999999999</v>
      </c>
      <c r="Y1077" s="18">
        <v>123</v>
      </c>
      <c r="Z1077" s="18">
        <f t="shared" si="182"/>
        <v>116.85</v>
      </c>
    </row>
    <row r="1078" spans="1:26" ht="14.25" customHeight="1">
      <c r="A1078" s="5"/>
      <c r="B1078" s="49" t="s">
        <v>741</v>
      </c>
      <c r="C1078" s="63"/>
      <c r="D1078" s="41">
        <v>115</v>
      </c>
      <c r="E1078" s="41">
        <v>124</v>
      </c>
      <c r="F1078" s="41">
        <v>130</v>
      </c>
      <c r="G1078" s="41" t="s">
        <v>14</v>
      </c>
      <c r="H1078" s="97" t="s">
        <v>649</v>
      </c>
      <c r="I1078" s="41"/>
      <c r="J1078" s="41"/>
      <c r="K1078" s="41">
        <f t="shared" si="183"/>
        <v>0</v>
      </c>
      <c r="M1078" s="19"/>
      <c r="N1078" s="19"/>
      <c r="O1078" s="19"/>
      <c r="P1078" s="18">
        <f t="shared" si="184"/>
        <v>0</v>
      </c>
      <c r="Q1078" s="18" t="str">
        <f t="shared" si="185"/>
        <v/>
      </c>
      <c r="R1078" s="18">
        <f t="shared" si="186"/>
        <v>0</v>
      </c>
      <c r="S1078" s="18">
        <f t="shared" si="187"/>
        <v>0</v>
      </c>
      <c r="T1078" s="18">
        <f t="shared" si="188"/>
        <v>0</v>
      </c>
      <c r="U1078" s="35">
        <v>60.534999999999997</v>
      </c>
      <c r="V1078" s="36">
        <f t="shared" si="180"/>
        <v>57.508249999999997</v>
      </c>
      <c r="W1078" s="18">
        <v>124</v>
      </c>
      <c r="X1078" s="36">
        <f t="shared" si="181"/>
        <v>117.8</v>
      </c>
      <c r="Y1078" s="18">
        <v>130</v>
      </c>
      <c r="Z1078" s="18">
        <f t="shared" si="182"/>
        <v>123.5</v>
      </c>
    </row>
    <row r="1079" spans="1:26" ht="14.25" customHeight="1">
      <c r="A1079" s="5"/>
      <c r="B1079" s="49" t="s">
        <v>133</v>
      </c>
      <c r="C1079" s="63"/>
      <c r="D1079" s="41">
        <v>105</v>
      </c>
      <c r="E1079" s="41">
        <v>112</v>
      </c>
      <c r="F1079" s="41">
        <v>118</v>
      </c>
      <c r="G1079" s="41" t="s">
        <v>14</v>
      </c>
      <c r="H1079" s="97" t="s">
        <v>649</v>
      </c>
      <c r="I1079" s="41"/>
      <c r="J1079" s="41"/>
      <c r="K1079" s="41">
        <f t="shared" si="183"/>
        <v>0</v>
      </c>
      <c r="M1079" s="19"/>
      <c r="N1079" s="19"/>
      <c r="O1079" s="19"/>
      <c r="P1079" s="18">
        <f t="shared" si="184"/>
        <v>0</v>
      </c>
      <c r="Q1079" s="18" t="str">
        <f t="shared" si="185"/>
        <v/>
      </c>
      <c r="R1079" s="18">
        <f t="shared" si="186"/>
        <v>0</v>
      </c>
      <c r="S1079" s="18">
        <f t="shared" si="187"/>
        <v>0</v>
      </c>
      <c r="T1079" s="18">
        <f t="shared" si="188"/>
        <v>0</v>
      </c>
      <c r="U1079" s="35">
        <v>60.6</v>
      </c>
      <c r="V1079" s="36">
        <f t="shared" si="180"/>
        <v>57.57</v>
      </c>
      <c r="W1079" s="18">
        <v>112</v>
      </c>
      <c r="X1079" s="36">
        <f t="shared" si="181"/>
        <v>106.39999999999999</v>
      </c>
      <c r="Y1079" s="18">
        <v>118</v>
      </c>
      <c r="Z1079" s="18">
        <f t="shared" si="182"/>
        <v>112.1</v>
      </c>
    </row>
    <row r="1080" spans="1:26" ht="14.25" customHeight="1">
      <c r="A1080" s="5"/>
      <c r="B1080" s="49" t="s">
        <v>135</v>
      </c>
      <c r="C1080" s="63"/>
      <c r="D1080" s="41">
        <v>109</v>
      </c>
      <c r="E1080" s="41">
        <v>116</v>
      </c>
      <c r="F1080" s="41">
        <v>123</v>
      </c>
      <c r="G1080" s="41" t="s">
        <v>14</v>
      </c>
      <c r="H1080" s="97" t="s">
        <v>649</v>
      </c>
      <c r="I1080" s="41"/>
      <c r="J1080" s="41"/>
      <c r="K1080" s="41">
        <f t="shared" si="183"/>
        <v>0</v>
      </c>
      <c r="M1080" s="19"/>
      <c r="N1080" s="19"/>
      <c r="O1080" s="19"/>
      <c r="P1080" s="18">
        <f t="shared" si="184"/>
        <v>0</v>
      </c>
      <c r="Q1080" s="18" t="str">
        <f t="shared" si="185"/>
        <v/>
      </c>
      <c r="R1080" s="18">
        <f t="shared" si="186"/>
        <v>0</v>
      </c>
      <c r="S1080" s="18">
        <f t="shared" si="187"/>
        <v>0</v>
      </c>
      <c r="T1080" s="18">
        <f t="shared" si="188"/>
        <v>0</v>
      </c>
      <c r="U1080" s="35">
        <v>60.536000000000001</v>
      </c>
      <c r="V1080" s="36">
        <f t="shared" si="180"/>
        <v>57.5092</v>
      </c>
      <c r="W1080" s="18">
        <v>116</v>
      </c>
      <c r="X1080" s="36">
        <f t="shared" si="181"/>
        <v>110.19999999999999</v>
      </c>
      <c r="Y1080" s="18">
        <v>123</v>
      </c>
      <c r="Z1080" s="18">
        <f t="shared" si="182"/>
        <v>116.85</v>
      </c>
    </row>
    <row r="1081" spans="1:26" ht="14.25" customHeight="1">
      <c r="A1081" s="5"/>
      <c r="B1081" s="49" t="s">
        <v>130</v>
      </c>
      <c r="C1081" s="63"/>
      <c r="D1081" s="41">
        <v>109</v>
      </c>
      <c r="E1081" s="41">
        <v>116</v>
      </c>
      <c r="F1081" s="41">
        <v>123</v>
      </c>
      <c r="G1081" s="41" t="s">
        <v>14</v>
      </c>
      <c r="H1081" s="97" t="s">
        <v>649</v>
      </c>
      <c r="I1081" s="41"/>
      <c r="J1081" s="41"/>
      <c r="K1081" s="41">
        <f t="shared" si="183"/>
        <v>0</v>
      </c>
      <c r="M1081" s="19"/>
      <c r="N1081" s="19"/>
      <c r="O1081" s="19"/>
      <c r="P1081" s="18">
        <f t="shared" si="184"/>
        <v>0</v>
      </c>
      <c r="Q1081" s="18" t="str">
        <f t="shared" si="185"/>
        <v/>
      </c>
      <c r="R1081" s="18">
        <f t="shared" si="186"/>
        <v>0</v>
      </c>
      <c r="S1081" s="18">
        <f t="shared" si="187"/>
        <v>0</v>
      </c>
      <c r="T1081" s="18">
        <f t="shared" si="188"/>
        <v>0</v>
      </c>
      <c r="U1081" s="35">
        <v>60.594000000000001</v>
      </c>
      <c r="V1081" s="36">
        <f t="shared" si="180"/>
        <v>57.564299999999996</v>
      </c>
      <c r="W1081" s="18">
        <v>116</v>
      </c>
      <c r="X1081" s="36">
        <f t="shared" si="181"/>
        <v>110.19999999999999</v>
      </c>
      <c r="Y1081" s="18">
        <v>123</v>
      </c>
      <c r="Z1081" s="18">
        <f t="shared" si="182"/>
        <v>116.85</v>
      </c>
    </row>
    <row r="1082" spans="1:26" ht="14.25" customHeight="1">
      <c r="A1082" s="5"/>
      <c r="B1082" s="49" t="s">
        <v>129</v>
      </c>
      <c r="C1082" s="63"/>
      <c r="D1082" s="41">
        <v>109</v>
      </c>
      <c r="E1082" s="41">
        <v>116</v>
      </c>
      <c r="F1082" s="41">
        <v>123</v>
      </c>
      <c r="G1082" s="41" t="s">
        <v>14</v>
      </c>
      <c r="H1082" s="97" t="s">
        <v>649</v>
      </c>
      <c r="I1082" s="41"/>
      <c r="J1082" s="41"/>
      <c r="K1082" s="41">
        <f t="shared" si="183"/>
        <v>0</v>
      </c>
      <c r="M1082" s="19"/>
      <c r="N1082" s="19"/>
      <c r="O1082" s="19"/>
      <c r="P1082" s="18">
        <f t="shared" si="184"/>
        <v>0</v>
      </c>
      <c r="Q1082" s="18" t="str">
        <f t="shared" si="185"/>
        <v/>
      </c>
      <c r="R1082" s="18">
        <f t="shared" si="186"/>
        <v>0</v>
      </c>
      <c r="S1082" s="18">
        <f t="shared" si="187"/>
        <v>0</v>
      </c>
      <c r="T1082" s="18">
        <f t="shared" si="188"/>
        <v>0</v>
      </c>
      <c r="U1082" s="35">
        <v>60.567</v>
      </c>
      <c r="V1082" s="36">
        <f t="shared" si="180"/>
        <v>57.538649999999997</v>
      </c>
      <c r="W1082" s="18">
        <v>116</v>
      </c>
      <c r="X1082" s="36">
        <f t="shared" si="181"/>
        <v>110.19999999999999</v>
      </c>
      <c r="Y1082" s="18">
        <v>123</v>
      </c>
      <c r="Z1082" s="18">
        <f t="shared" si="182"/>
        <v>116.85</v>
      </c>
    </row>
    <row r="1083" spans="1:26" ht="14.25" customHeight="1">
      <c r="A1083" s="5"/>
      <c r="B1083" s="49" t="s">
        <v>136</v>
      </c>
      <c r="C1083" s="63"/>
      <c r="D1083" s="41">
        <v>109</v>
      </c>
      <c r="E1083" s="41">
        <v>116</v>
      </c>
      <c r="F1083" s="41">
        <v>123</v>
      </c>
      <c r="G1083" s="41" t="s">
        <v>14</v>
      </c>
      <c r="H1083" s="97" t="s">
        <v>649</v>
      </c>
      <c r="I1083" s="41"/>
      <c r="J1083" s="41"/>
      <c r="K1083" s="41">
        <f t="shared" si="183"/>
        <v>0</v>
      </c>
      <c r="M1083" s="19"/>
      <c r="N1083" s="19"/>
      <c r="O1083" s="19"/>
      <c r="P1083" s="18">
        <f t="shared" si="184"/>
        <v>0</v>
      </c>
      <c r="Q1083" s="18" t="str">
        <f t="shared" si="185"/>
        <v/>
      </c>
      <c r="R1083" s="18">
        <f t="shared" si="186"/>
        <v>0</v>
      </c>
      <c r="S1083" s="18">
        <f t="shared" si="187"/>
        <v>0</v>
      </c>
      <c r="T1083" s="18">
        <f t="shared" si="188"/>
        <v>0</v>
      </c>
      <c r="U1083" s="35">
        <v>60.598999999999997</v>
      </c>
      <c r="V1083" s="36">
        <f t="shared" si="180"/>
        <v>57.569049999999997</v>
      </c>
      <c r="W1083" s="18">
        <v>116</v>
      </c>
      <c r="X1083" s="36">
        <f t="shared" si="181"/>
        <v>110.19999999999999</v>
      </c>
      <c r="Y1083" s="18">
        <v>123</v>
      </c>
      <c r="Z1083" s="18">
        <f t="shared" si="182"/>
        <v>116.85</v>
      </c>
    </row>
    <row r="1084" spans="1:26" ht="14.25" customHeight="1">
      <c r="A1084" s="5"/>
      <c r="B1084" s="49" t="s">
        <v>128</v>
      </c>
      <c r="C1084" s="63"/>
      <c r="D1084" s="41">
        <v>109</v>
      </c>
      <c r="E1084" s="41">
        <v>116</v>
      </c>
      <c r="F1084" s="41">
        <v>123</v>
      </c>
      <c r="G1084" s="41" t="s">
        <v>14</v>
      </c>
      <c r="H1084" s="97" t="s">
        <v>649</v>
      </c>
      <c r="I1084" s="41"/>
      <c r="J1084" s="41"/>
      <c r="K1084" s="41">
        <f t="shared" si="183"/>
        <v>0</v>
      </c>
      <c r="M1084" s="19"/>
      <c r="N1084" s="19"/>
      <c r="O1084" s="19"/>
      <c r="P1084" s="18">
        <f t="shared" si="184"/>
        <v>0</v>
      </c>
      <c r="Q1084" s="18" t="str">
        <f t="shared" si="185"/>
        <v/>
      </c>
      <c r="R1084" s="18">
        <f t="shared" si="186"/>
        <v>0</v>
      </c>
      <c r="S1084" s="18">
        <f t="shared" si="187"/>
        <v>0</v>
      </c>
      <c r="T1084" s="18">
        <f t="shared" si="188"/>
        <v>0</v>
      </c>
      <c r="U1084" s="35">
        <v>60.536999999999999</v>
      </c>
      <c r="V1084" s="36">
        <f t="shared" si="180"/>
        <v>57.510149999999996</v>
      </c>
      <c r="W1084" s="18">
        <v>116</v>
      </c>
      <c r="X1084" s="36">
        <f t="shared" si="181"/>
        <v>110.19999999999999</v>
      </c>
      <c r="Y1084" s="18">
        <v>123</v>
      </c>
      <c r="Z1084" s="18">
        <f t="shared" si="182"/>
        <v>116.85</v>
      </c>
    </row>
    <row r="1085" spans="1:26" ht="14.25" customHeight="1">
      <c r="A1085" s="5"/>
      <c r="B1085" s="49" t="s">
        <v>139</v>
      </c>
      <c r="C1085" s="63"/>
      <c r="D1085" s="41">
        <v>109</v>
      </c>
      <c r="E1085" s="41">
        <v>116</v>
      </c>
      <c r="F1085" s="41">
        <v>123</v>
      </c>
      <c r="G1085" s="41" t="s">
        <v>14</v>
      </c>
      <c r="H1085" s="97" t="s">
        <v>649</v>
      </c>
      <c r="I1085" s="41"/>
      <c r="J1085" s="41"/>
      <c r="K1085" s="41">
        <f t="shared" si="183"/>
        <v>0</v>
      </c>
      <c r="M1085" s="19"/>
      <c r="N1085" s="19"/>
      <c r="O1085" s="19"/>
      <c r="P1085" s="18">
        <f t="shared" si="184"/>
        <v>0</v>
      </c>
      <c r="Q1085" s="18" t="str">
        <f t="shared" si="185"/>
        <v/>
      </c>
      <c r="R1085" s="18">
        <f t="shared" si="186"/>
        <v>0</v>
      </c>
      <c r="S1085" s="18">
        <f t="shared" si="187"/>
        <v>0</v>
      </c>
      <c r="T1085" s="18">
        <f t="shared" si="188"/>
        <v>0</v>
      </c>
      <c r="U1085" s="35">
        <v>60.531999999999996</v>
      </c>
      <c r="V1085" s="36">
        <f t="shared" si="180"/>
        <v>57.505399999999995</v>
      </c>
      <c r="W1085" s="18">
        <v>116</v>
      </c>
      <c r="X1085" s="36">
        <f t="shared" si="181"/>
        <v>110.19999999999999</v>
      </c>
      <c r="Y1085" s="18">
        <v>123</v>
      </c>
      <c r="Z1085" s="18">
        <f t="shared" si="182"/>
        <v>116.85</v>
      </c>
    </row>
    <row r="1086" spans="1:26" ht="14.25" customHeight="1">
      <c r="A1086" s="5"/>
      <c r="B1086" s="49" t="s">
        <v>134</v>
      </c>
      <c r="C1086" s="63"/>
      <c r="D1086" s="41">
        <v>115</v>
      </c>
      <c r="E1086" s="41">
        <v>124</v>
      </c>
      <c r="F1086" s="41">
        <v>130</v>
      </c>
      <c r="G1086" s="41" t="s">
        <v>14</v>
      </c>
      <c r="H1086" s="97" t="s">
        <v>649</v>
      </c>
      <c r="I1086" s="41"/>
      <c r="J1086" s="41"/>
      <c r="K1086" s="41">
        <f t="shared" si="183"/>
        <v>0</v>
      </c>
      <c r="M1086" s="19"/>
      <c r="N1086" s="19"/>
      <c r="O1086" s="19"/>
      <c r="P1086" s="18">
        <f t="shared" si="184"/>
        <v>0</v>
      </c>
      <c r="Q1086" s="18" t="str">
        <f t="shared" si="185"/>
        <v/>
      </c>
      <c r="R1086" s="18">
        <f t="shared" si="186"/>
        <v>0</v>
      </c>
      <c r="S1086" s="18">
        <f t="shared" si="187"/>
        <v>0</v>
      </c>
      <c r="T1086" s="18">
        <f t="shared" si="188"/>
        <v>0</v>
      </c>
      <c r="U1086" s="35">
        <v>60.591000000000001</v>
      </c>
      <c r="V1086" s="36">
        <f t="shared" si="180"/>
        <v>57.561450000000001</v>
      </c>
      <c r="W1086" s="18">
        <v>124</v>
      </c>
      <c r="X1086" s="36">
        <f t="shared" si="181"/>
        <v>117.8</v>
      </c>
      <c r="Y1086" s="18">
        <v>130</v>
      </c>
      <c r="Z1086" s="18">
        <f t="shared" si="182"/>
        <v>123.5</v>
      </c>
    </row>
    <row r="1087" spans="1:26" ht="14.25" customHeight="1">
      <c r="A1087" s="5"/>
      <c r="B1087" s="49" t="s">
        <v>131</v>
      </c>
      <c r="C1087" s="63"/>
      <c r="D1087" s="41">
        <v>109</v>
      </c>
      <c r="E1087" s="41">
        <v>116</v>
      </c>
      <c r="F1087" s="41">
        <v>123</v>
      </c>
      <c r="G1087" s="41" t="s">
        <v>14</v>
      </c>
      <c r="H1087" s="97" t="s">
        <v>649</v>
      </c>
      <c r="I1087" s="41"/>
      <c r="J1087" s="41"/>
      <c r="K1087" s="41">
        <f t="shared" si="183"/>
        <v>0</v>
      </c>
      <c r="M1087" s="19"/>
      <c r="N1087" s="19"/>
      <c r="O1087" s="19"/>
      <c r="P1087" s="18">
        <f t="shared" si="184"/>
        <v>0</v>
      </c>
      <c r="Q1087" s="18" t="str">
        <f t="shared" si="185"/>
        <v/>
      </c>
      <c r="R1087" s="18">
        <f t="shared" si="186"/>
        <v>0</v>
      </c>
      <c r="S1087" s="18">
        <f t="shared" si="187"/>
        <v>0</v>
      </c>
      <c r="T1087" s="18">
        <f t="shared" si="188"/>
        <v>0</v>
      </c>
      <c r="U1087" s="35">
        <v>60.533000000000001</v>
      </c>
      <c r="V1087" s="36">
        <f t="shared" si="180"/>
        <v>57.506349999999998</v>
      </c>
      <c r="W1087" s="18">
        <v>116</v>
      </c>
      <c r="X1087" s="36">
        <f t="shared" si="181"/>
        <v>110.19999999999999</v>
      </c>
      <c r="Y1087" s="18">
        <v>123</v>
      </c>
      <c r="Z1087" s="18">
        <f t="shared" si="182"/>
        <v>116.85</v>
      </c>
    </row>
    <row r="1088" spans="1:26" ht="14.25" customHeight="1">
      <c r="A1088" s="5"/>
      <c r="B1088" s="49" t="s">
        <v>742</v>
      </c>
      <c r="C1088" s="63"/>
      <c r="D1088" s="41">
        <v>115</v>
      </c>
      <c r="E1088" s="41">
        <v>124</v>
      </c>
      <c r="F1088" s="41">
        <v>130</v>
      </c>
      <c r="G1088" s="41" t="s">
        <v>14</v>
      </c>
      <c r="H1088" s="97" t="s">
        <v>649</v>
      </c>
      <c r="I1088" s="41"/>
      <c r="J1088" s="41"/>
      <c r="K1088" s="41">
        <f t="shared" si="183"/>
        <v>0</v>
      </c>
      <c r="M1088" s="19"/>
      <c r="N1088" s="19"/>
      <c r="O1088" s="19"/>
      <c r="P1088" s="18">
        <f t="shared" si="184"/>
        <v>0</v>
      </c>
      <c r="Q1088" s="18" t="str">
        <f t="shared" si="185"/>
        <v/>
      </c>
      <c r="R1088" s="18">
        <f t="shared" si="186"/>
        <v>0</v>
      </c>
      <c r="S1088" s="18">
        <f t="shared" si="187"/>
        <v>0</v>
      </c>
      <c r="T1088" s="18">
        <f t="shared" si="188"/>
        <v>0</v>
      </c>
      <c r="U1088" s="35">
        <v>60.533999999999999</v>
      </c>
      <c r="V1088" s="36">
        <f t="shared" si="180"/>
        <v>57.507299999999994</v>
      </c>
      <c r="W1088" s="18">
        <v>124</v>
      </c>
      <c r="X1088" s="36">
        <f t="shared" si="181"/>
        <v>117.8</v>
      </c>
      <c r="Y1088" s="18">
        <v>130</v>
      </c>
      <c r="Z1088" s="18">
        <f t="shared" si="182"/>
        <v>123.5</v>
      </c>
    </row>
    <row r="1089" spans="1:26" ht="14.25" customHeight="1">
      <c r="A1089" s="5"/>
      <c r="B1089" s="49" t="s">
        <v>743</v>
      </c>
      <c r="C1089" s="63"/>
      <c r="D1089" s="41">
        <v>105</v>
      </c>
      <c r="E1089" s="41">
        <v>112</v>
      </c>
      <c r="F1089" s="41">
        <v>118</v>
      </c>
      <c r="G1089" s="41" t="s">
        <v>14</v>
      </c>
      <c r="H1089" s="97" t="s">
        <v>649</v>
      </c>
      <c r="I1089" s="41"/>
      <c r="J1089" s="41"/>
      <c r="K1089" s="41">
        <f t="shared" si="183"/>
        <v>0</v>
      </c>
      <c r="M1089" s="19"/>
      <c r="N1089" s="19"/>
      <c r="O1089" s="19"/>
      <c r="P1089" s="18">
        <f t="shared" si="184"/>
        <v>0</v>
      </c>
      <c r="Q1089" s="18" t="str">
        <f t="shared" si="185"/>
        <v/>
      </c>
      <c r="R1089" s="18">
        <f t="shared" si="186"/>
        <v>0</v>
      </c>
      <c r="S1089" s="18">
        <f t="shared" si="187"/>
        <v>0</v>
      </c>
      <c r="T1089" s="18">
        <f t="shared" si="188"/>
        <v>0</v>
      </c>
      <c r="U1089" s="35">
        <v>60.603999999999999</v>
      </c>
      <c r="V1089" s="36">
        <f t="shared" si="180"/>
        <v>57.573799999999999</v>
      </c>
      <c r="W1089" s="18">
        <v>112</v>
      </c>
      <c r="X1089" s="36">
        <f t="shared" si="181"/>
        <v>106.39999999999999</v>
      </c>
      <c r="Y1089" s="18">
        <v>118</v>
      </c>
      <c r="Z1089" s="18">
        <f t="shared" si="182"/>
        <v>112.1</v>
      </c>
    </row>
    <row r="1090" spans="1:26" ht="14.25" customHeight="1">
      <c r="A1090" s="5"/>
      <c r="B1090" s="49" t="s">
        <v>137</v>
      </c>
      <c r="C1090" s="63"/>
      <c r="D1090" s="41">
        <v>103</v>
      </c>
      <c r="E1090" s="41">
        <v>110</v>
      </c>
      <c r="F1090" s="41">
        <v>116</v>
      </c>
      <c r="G1090" s="41" t="s">
        <v>14</v>
      </c>
      <c r="H1090" s="97" t="s">
        <v>649</v>
      </c>
      <c r="I1090" s="41"/>
      <c r="J1090" s="41"/>
      <c r="K1090" s="41">
        <f t="shared" si="183"/>
        <v>0</v>
      </c>
      <c r="M1090" s="19"/>
      <c r="N1090" s="19"/>
      <c r="O1090" s="19"/>
      <c r="P1090" s="18">
        <f t="shared" si="184"/>
        <v>0</v>
      </c>
      <c r="Q1090" s="18" t="str">
        <f t="shared" si="185"/>
        <v/>
      </c>
      <c r="R1090" s="18">
        <f t="shared" si="186"/>
        <v>0</v>
      </c>
      <c r="S1090" s="18">
        <f t="shared" si="187"/>
        <v>0</v>
      </c>
      <c r="T1090" s="18">
        <f t="shared" si="188"/>
        <v>0</v>
      </c>
      <c r="U1090" s="35">
        <v>60.609000000000002</v>
      </c>
      <c r="V1090" s="36">
        <f t="shared" si="180"/>
        <v>57.57855</v>
      </c>
      <c r="W1090" s="18">
        <v>110</v>
      </c>
      <c r="X1090" s="36">
        <f t="shared" si="181"/>
        <v>104.5</v>
      </c>
      <c r="Y1090" s="18">
        <v>116</v>
      </c>
      <c r="Z1090" s="18">
        <f t="shared" si="182"/>
        <v>110.19999999999999</v>
      </c>
    </row>
    <row r="1091" spans="1:26" ht="14.25" customHeight="1">
      <c r="A1091" s="5"/>
      <c r="B1091" s="49" t="s">
        <v>1024</v>
      </c>
      <c r="C1091" s="63"/>
      <c r="D1091" s="41">
        <v>194</v>
      </c>
      <c r="E1091" s="41">
        <v>207</v>
      </c>
      <c r="F1091" s="41">
        <v>219</v>
      </c>
      <c r="G1091" s="41" t="s">
        <v>14</v>
      </c>
      <c r="H1091" s="97" t="s">
        <v>647</v>
      </c>
      <c r="I1091" s="41"/>
      <c r="J1091" s="41"/>
      <c r="K1091" s="41">
        <f t="shared" si="183"/>
        <v>0</v>
      </c>
      <c r="M1091" s="19"/>
      <c r="N1091" s="19"/>
      <c r="O1091" s="19"/>
      <c r="P1091" s="18">
        <f t="shared" si="184"/>
        <v>0</v>
      </c>
      <c r="Q1091" s="18" t="str">
        <f t="shared" si="185"/>
        <v/>
      </c>
      <c r="R1091" s="18">
        <f t="shared" si="186"/>
        <v>0</v>
      </c>
      <c r="S1091" s="18">
        <f t="shared" si="187"/>
        <v>0</v>
      </c>
      <c r="T1091" s="18">
        <f t="shared" si="188"/>
        <v>0</v>
      </c>
      <c r="U1091" s="35">
        <v>60.554000000000002</v>
      </c>
      <c r="V1091" s="36">
        <f t="shared" si="180"/>
        <v>57.526299999999999</v>
      </c>
      <c r="W1091" s="18">
        <v>207</v>
      </c>
      <c r="X1091" s="36">
        <f t="shared" si="181"/>
        <v>196.64999999999998</v>
      </c>
      <c r="Y1091" s="18">
        <v>219</v>
      </c>
      <c r="Z1091" s="18">
        <f t="shared" si="182"/>
        <v>208.04999999999998</v>
      </c>
    </row>
    <row r="1092" spans="1:26" ht="14.25" customHeight="1">
      <c r="A1092" s="5"/>
      <c r="B1092" s="49" t="s">
        <v>1037</v>
      </c>
      <c r="C1092" s="63"/>
      <c r="D1092" s="41">
        <v>120</v>
      </c>
      <c r="E1092" s="41">
        <v>128</v>
      </c>
      <c r="F1092" s="41">
        <v>136</v>
      </c>
      <c r="G1092" s="41" t="s">
        <v>366</v>
      </c>
      <c r="H1092" s="97" t="s">
        <v>468</v>
      </c>
      <c r="I1092" s="41"/>
      <c r="J1092" s="41"/>
      <c r="K1092" s="41">
        <f t="shared" si="183"/>
        <v>0</v>
      </c>
      <c r="M1092" s="19"/>
      <c r="N1092" s="19"/>
      <c r="O1092" s="19"/>
      <c r="P1092" s="18">
        <f t="shared" si="184"/>
        <v>0</v>
      </c>
      <c r="Q1092" s="18" t="str">
        <f t="shared" si="185"/>
        <v/>
      </c>
      <c r="R1092" s="18">
        <f t="shared" si="186"/>
        <v>0</v>
      </c>
      <c r="S1092" s="18">
        <f t="shared" si="187"/>
        <v>0</v>
      </c>
      <c r="T1092" s="18">
        <f t="shared" si="188"/>
        <v>0</v>
      </c>
      <c r="U1092" s="35">
        <v>60.601999999999997</v>
      </c>
      <c r="V1092" s="36">
        <f t="shared" si="180"/>
        <v>57.571899999999992</v>
      </c>
      <c r="W1092" s="18">
        <v>128</v>
      </c>
      <c r="X1092" s="36">
        <f t="shared" si="181"/>
        <v>121.6</v>
      </c>
      <c r="Y1092" s="18">
        <v>136</v>
      </c>
      <c r="Z1092" s="18">
        <f t="shared" si="182"/>
        <v>129.19999999999999</v>
      </c>
    </row>
    <row r="1093" spans="1:26" ht="14.25" customHeight="1">
      <c r="A1093" s="5"/>
      <c r="B1093" s="49" t="s">
        <v>1034</v>
      </c>
      <c r="C1093" s="63"/>
      <c r="D1093" s="41">
        <v>160</v>
      </c>
      <c r="E1093" s="41">
        <v>170</v>
      </c>
      <c r="F1093" s="41">
        <v>181</v>
      </c>
      <c r="G1093" s="41" t="s">
        <v>366</v>
      </c>
      <c r="H1093" s="97" t="s">
        <v>468</v>
      </c>
      <c r="I1093" s="41"/>
      <c r="J1093" s="41"/>
      <c r="K1093" s="41">
        <f t="shared" si="183"/>
        <v>0</v>
      </c>
      <c r="M1093" s="19"/>
      <c r="N1093" s="19"/>
      <c r="O1093" s="19"/>
      <c r="P1093" s="18">
        <f t="shared" si="184"/>
        <v>0</v>
      </c>
      <c r="Q1093" s="18" t="str">
        <f t="shared" si="185"/>
        <v/>
      </c>
      <c r="R1093" s="18">
        <f t="shared" si="186"/>
        <v>0</v>
      </c>
      <c r="S1093" s="18">
        <f t="shared" si="187"/>
        <v>0</v>
      </c>
      <c r="T1093" s="18">
        <f t="shared" si="188"/>
        <v>0</v>
      </c>
      <c r="U1093" s="35">
        <v>60.593000000000004</v>
      </c>
      <c r="V1093" s="36">
        <f t="shared" si="180"/>
        <v>57.56335</v>
      </c>
      <c r="W1093" s="18">
        <v>170</v>
      </c>
      <c r="X1093" s="36">
        <f t="shared" si="181"/>
        <v>161.5</v>
      </c>
      <c r="Y1093" s="18">
        <v>181</v>
      </c>
      <c r="Z1093" s="18">
        <f t="shared" si="182"/>
        <v>171.95</v>
      </c>
    </row>
    <row r="1094" spans="1:26" ht="14.25" customHeight="1">
      <c r="A1094" s="5"/>
      <c r="B1094" s="49" t="s">
        <v>1028</v>
      </c>
      <c r="C1094" s="63"/>
      <c r="D1094" s="41">
        <v>160</v>
      </c>
      <c r="E1094" s="41">
        <v>172</v>
      </c>
      <c r="F1094" s="41">
        <v>181</v>
      </c>
      <c r="G1094" s="41" t="s">
        <v>14</v>
      </c>
      <c r="H1094" s="97" t="s">
        <v>647</v>
      </c>
      <c r="I1094" s="41"/>
      <c r="J1094" s="41"/>
      <c r="K1094" s="41">
        <f t="shared" si="183"/>
        <v>0</v>
      </c>
      <c r="M1094" s="19"/>
      <c r="N1094" s="19"/>
      <c r="O1094" s="19"/>
      <c r="P1094" s="18">
        <f t="shared" si="184"/>
        <v>0</v>
      </c>
      <c r="Q1094" s="18" t="str">
        <f t="shared" si="185"/>
        <v/>
      </c>
      <c r="R1094" s="18">
        <f t="shared" si="186"/>
        <v>0</v>
      </c>
      <c r="S1094" s="18">
        <f t="shared" si="187"/>
        <v>0</v>
      </c>
      <c r="T1094" s="18">
        <f t="shared" si="188"/>
        <v>0</v>
      </c>
      <c r="U1094" s="35">
        <v>60.53</v>
      </c>
      <c r="V1094" s="36">
        <f t="shared" si="180"/>
        <v>57.503499999999995</v>
      </c>
      <c r="W1094" s="18">
        <v>172</v>
      </c>
      <c r="X1094" s="36">
        <f t="shared" si="181"/>
        <v>163.4</v>
      </c>
      <c r="Y1094" s="18">
        <v>181</v>
      </c>
      <c r="Z1094" s="18">
        <f t="shared" si="182"/>
        <v>171.95</v>
      </c>
    </row>
    <row r="1095" spans="1:26" ht="14.25" customHeight="1">
      <c r="A1095" s="5"/>
      <c r="B1095" s="49" t="s">
        <v>1029</v>
      </c>
      <c r="C1095" s="63"/>
      <c r="D1095" s="41">
        <v>107</v>
      </c>
      <c r="E1095" s="41">
        <v>114</v>
      </c>
      <c r="F1095" s="41">
        <v>121</v>
      </c>
      <c r="G1095" s="41" t="s">
        <v>14</v>
      </c>
      <c r="H1095" s="97" t="s">
        <v>647</v>
      </c>
      <c r="I1095" s="41"/>
      <c r="J1095" s="41"/>
      <c r="K1095" s="41">
        <f t="shared" si="183"/>
        <v>0</v>
      </c>
      <c r="M1095" s="19"/>
      <c r="N1095" s="19"/>
      <c r="O1095" s="19"/>
      <c r="P1095" s="18">
        <f t="shared" si="184"/>
        <v>0</v>
      </c>
      <c r="Q1095" s="18" t="str">
        <f t="shared" si="185"/>
        <v/>
      </c>
      <c r="R1095" s="18">
        <f t="shared" si="186"/>
        <v>0</v>
      </c>
      <c r="S1095" s="18">
        <f t="shared" si="187"/>
        <v>0</v>
      </c>
      <c r="T1095" s="18">
        <f t="shared" si="188"/>
        <v>0</v>
      </c>
      <c r="U1095" s="35">
        <v>60.585000000000001</v>
      </c>
      <c r="V1095" s="36">
        <f t="shared" si="180"/>
        <v>57.555749999999996</v>
      </c>
      <c r="W1095" s="18">
        <v>114</v>
      </c>
      <c r="X1095" s="36">
        <f t="shared" si="181"/>
        <v>108.3</v>
      </c>
      <c r="Y1095" s="18">
        <v>121</v>
      </c>
      <c r="Z1095" s="18">
        <f t="shared" si="182"/>
        <v>114.94999999999999</v>
      </c>
    </row>
    <row r="1096" spans="1:26" ht="14.25" customHeight="1">
      <c r="A1096" s="5"/>
      <c r="B1096" s="49" t="s">
        <v>1027</v>
      </c>
      <c r="C1096" s="63"/>
      <c r="D1096" s="41">
        <v>138</v>
      </c>
      <c r="E1096" s="41">
        <v>147</v>
      </c>
      <c r="F1096" s="41">
        <v>156</v>
      </c>
      <c r="G1096" s="41" t="s">
        <v>366</v>
      </c>
      <c r="H1096" s="97" t="s">
        <v>468</v>
      </c>
      <c r="I1096" s="41"/>
      <c r="J1096" s="41"/>
      <c r="K1096" s="41">
        <f t="shared" si="183"/>
        <v>0</v>
      </c>
      <c r="M1096" s="19"/>
      <c r="N1096" s="19"/>
      <c r="O1096" s="19"/>
      <c r="P1096" s="18">
        <f t="shared" si="184"/>
        <v>0</v>
      </c>
      <c r="Q1096" s="18" t="str">
        <f t="shared" si="185"/>
        <v/>
      </c>
      <c r="R1096" s="18">
        <f t="shared" si="186"/>
        <v>0</v>
      </c>
      <c r="S1096" s="18">
        <f t="shared" si="187"/>
        <v>0</v>
      </c>
      <c r="T1096" s="18">
        <f t="shared" si="188"/>
        <v>0</v>
      </c>
      <c r="U1096" s="35">
        <v>60.551000000000002</v>
      </c>
      <c r="V1096" s="36">
        <f t="shared" si="180"/>
        <v>57.523449999999997</v>
      </c>
      <c r="W1096" s="18">
        <v>147</v>
      </c>
      <c r="X1096" s="36">
        <f t="shared" si="181"/>
        <v>139.65</v>
      </c>
      <c r="Y1096" s="18">
        <v>156</v>
      </c>
      <c r="Z1096" s="18">
        <f t="shared" si="182"/>
        <v>148.19999999999999</v>
      </c>
    </row>
    <row r="1097" spans="1:26" ht="14.25" customHeight="1">
      <c r="A1097" s="5"/>
      <c r="B1097" s="49" t="s">
        <v>1023</v>
      </c>
      <c r="C1097" s="63"/>
      <c r="D1097" s="41">
        <v>261</v>
      </c>
      <c r="E1097" s="41">
        <v>279</v>
      </c>
      <c r="F1097" s="41">
        <v>294</v>
      </c>
      <c r="G1097" s="41" t="s">
        <v>14</v>
      </c>
      <c r="H1097" s="97" t="s">
        <v>647</v>
      </c>
      <c r="I1097" s="41"/>
      <c r="J1097" s="41"/>
      <c r="K1097" s="41">
        <f t="shared" si="183"/>
        <v>0</v>
      </c>
      <c r="M1097" s="19"/>
      <c r="N1097" s="19"/>
      <c r="O1097" s="19"/>
      <c r="P1097" s="18">
        <f t="shared" si="184"/>
        <v>0</v>
      </c>
      <c r="Q1097" s="18" t="str">
        <f t="shared" si="185"/>
        <v/>
      </c>
      <c r="R1097" s="18">
        <f t="shared" si="186"/>
        <v>0</v>
      </c>
      <c r="S1097" s="18">
        <f t="shared" si="187"/>
        <v>0</v>
      </c>
      <c r="T1097" s="18">
        <f t="shared" si="188"/>
        <v>0</v>
      </c>
      <c r="U1097" s="35">
        <v>60.558999999999997</v>
      </c>
      <c r="V1097" s="36">
        <f t="shared" si="180"/>
        <v>57.531049999999993</v>
      </c>
      <c r="W1097" s="18">
        <v>279</v>
      </c>
      <c r="X1097" s="36">
        <f t="shared" si="181"/>
        <v>265.05</v>
      </c>
      <c r="Y1097" s="18">
        <v>294</v>
      </c>
      <c r="Z1097" s="18">
        <f t="shared" si="182"/>
        <v>279.3</v>
      </c>
    </row>
    <row r="1098" spans="1:26" ht="14.25" customHeight="1">
      <c r="A1098" s="5"/>
      <c r="B1098" s="49" t="s">
        <v>1030</v>
      </c>
      <c r="C1098" s="63"/>
      <c r="D1098" s="41">
        <v>109</v>
      </c>
      <c r="E1098" s="41">
        <v>116</v>
      </c>
      <c r="F1098" s="41">
        <v>122</v>
      </c>
      <c r="G1098" s="41" t="s">
        <v>14</v>
      </c>
      <c r="H1098" s="97" t="s">
        <v>647</v>
      </c>
      <c r="I1098" s="41"/>
      <c r="J1098" s="41"/>
      <c r="K1098" s="41">
        <f t="shared" si="183"/>
        <v>0</v>
      </c>
      <c r="M1098" s="19"/>
      <c r="N1098" s="19"/>
      <c r="O1098" s="19"/>
      <c r="P1098" s="18">
        <f t="shared" si="184"/>
        <v>0</v>
      </c>
      <c r="Q1098" s="18" t="str">
        <f t="shared" si="185"/>
        <v/>
      </c>
      <c r="R1098" s="18">
        <f t="shared" si="186"/>
        <v>0</v>
      </c>
      <c r="S1098" s="18">
        <f t="shared" si="187"/>
        <v>0</v>
      </c>
      <c r="T1098" s="18">
        <f t="shared" si="188"/>
        <v>0</v>
      </c>
      <c r="U1098" s="35">
        <v>60.558</v>
      </c>
      <c r="V1098" s="36">
        <f t="shared" si="180"/>
        <v>57.530099999999997</v>
      </c>
      <c r="W1098" s="18">
        <v>116</v>
      </c>
      <c r="X1098" s="36">
        <f t="shared" si="181"/>
        <v>110.19999999999999</v>
      </c>
      <c r="Y1098" s="18">
        <v>122</v>
      </c>
      <c r="Z1098" s="18">
        <f t="shared" si="182"/>
        <v>115.89999999999999</v>
      </c>
    </row>
    <row r="1099" spans="1:26" ht="14.25" customHeight="1">
      <c r="A1099" s="5"/>
      <c r="B1099" s="49" t="s">
        <v>1038</v>
      </c>
      <c r="C1099" s="63"/>
      <c r="D1099" s="41">
        <v>61</v>
      </c>
      <c r="E1099" s="41">
        <v>65</v>
      </c>
      <c r="F1099" s="41">
        <v>70</v>
      </c>
      <c r="G1099" s="41" t="s">
        <v>366</v>
      </c>
      <c r="H1099" s="97" t="s">
        <v>647</v>
      </c>
      <c r="I1099" s="41"/>
      <c r="J1099" s="41"/>
      <c r="K1099" s="41">
        <f t="shared" si="183"/>
        <v>0</v>
      </c>
      <c r="M1099" s="19"/>
      <c r="N1099" s="19"/>
      <c r="O1099" s="19"/>
      <c r="P1099" s="18">
        <f t="shared" si="184"/>
        <v>0</v>
      </c>
      <c r="Q1099" s="18" t="str">
        <f t="shared" si="185"/>
        <v/>
      </c>
      <c r="R1099" s="18">
        <f t="shared" si="186"/>
        <v>0</v>
      </c>
      <c r="S1099" s="18">
        <f t="shared" si="187"/>
        <v>0</v>
      </c>
      <c r="T1099" s="18">
        <f t="shared" si="188"/>
        <v>0</v>
      </c>
      <c r="U1099" s="35">
        <v>60.607999999999997</v>
      </c>
      <c r="V1099" s="36">
        <f t="shared" si="180"/>
        <v>57.577599999999997</v>
      </c>
      <c r="W1099" s="18">
        <v>65</v>
      </c>
      <c r="X1099" s="36">
        <f t="shared" si="181"/>
        <v>61.75</v>
      </c>
      <c r="Y1099" s="18">
        <v>70</v>
      </c>
      <c r="Z1099" s="18">
        <f t="shared" si="182"/>
        <v>66.5</v>
      </c>
    </row>
    <row r="1100" spans="1:26" ht="14.25" customHeight="1">
      <c r="A1100" s="5"/>
      <c r="B1100" s="49" t="s">
        <v>1026</v>
      </c>
      <c r="C1100" s="63"/>
      <c r="D1100" s="41">
        <v>79</v>
      </c>
      <c r="E1100" s="41">
        <v>85</v>
      </c>
      <c r="F1100" s="41">
        <v>90</v>
      </c>
      <c r="G1100" s="41" t="s">
        <v>366</v>
      </c>
      <c r="H1100" s="97" t="s">
        <v>647</v>
      </c>
      <c r="I1100" s="41"/>
      <c r="J1100" s="41"/>
      <c r="K1100" s="41">
        <f t="shared" si="183"/>
        <v>0</v>
      </c>
      <c r="M1100" s="19"/>
      <c r="N1100" s="19"/>
      <c r="O1100" s="19"/>
      <c r="P1100" s="18">
        <f t="shared" si="184"/>
        <v>0</v>
      </c>
      <c r="Q1100" s="18" t="str">
        <f t="shared" si="185"/>
        <v/>
      </c>
      <c r="R1100" s="18">
        <f t="shared" si="186"/>
        <v>0</v>
      </c>
      <c r="S1100" s="18">
        <f t="shared" si="187"/>
        <v>0</v>
      </c>
      <c r="T1100" s="18">
        <f t="shared" si="188"/>
        <v>0</v>
      </c>
      <c r="U1100" s="35">
        <v>60.530999999999999</v>
      </c>
      <c r="V1100" s="36">
        <f t="shared" si="180"/>
        <v>57.504449999999999</v>
      </c>
      <c r="W1100" s="18">
        <v>85</v>
      </c>
      <c r="X1100" s="36">
        <f t="shared" si="181"/>
        <v>80.75</v>
      </c>
      <c r="Y1100" s="18">
        <v>90</v>
      </c>
      <c r="Z1100" s="18">
        <f t="shared" si="182"/>
        <v>85.5</v>
      </c>
    </row>
    <row r="1101" spans="1:26" ht="14.25" customHeight="1">
      <c r="A1101" s="5"/>
      <c r="B1101" s="49" t="s">
        <v>1025</v>
      </c>
      <c r="C1101" s="63"/>
      <c r="D1101" s="41">
        <v>72</v>
      </c>
      <c r="E1101" s="41">
        <v>77</v>
      </c>
      <c r="F1101" s="41">
        <v>81</v>
      </c>
      <c r="G1101" s="41" t="s">
        <v>14</v>
      </c>
      <c r="H1101" s="97" t="s">
        <v>647</v>
      </c>
      <c r="I1101" s="41"/>
      <c r="J1101" s="41"/>
      <c r="K1101" s="41">
        <f t="shared" si="183"/>
        <v>0</v>
      </c>
      <c r="M1101" s="19"/>
      <c r="N1101" s="19"/>
      <c r="O1101" s="19"/>
      <c r="P1101" s="18">
        <f t="shared" si="184"/>
        <v>0</v>
      </c>
      <c r="Q1101" s="18" t="str">
        <f t="shared" si="185"/>
        <v/>
      </c>
      <c r="R1101" s="18">
        <f t="shared" si="186"/>
        <v>0</v>
      </c>
      <c r="S1101" s="18">
        <f t="shared" si="187"/>
        <v>0</v>
      </c>
      <c r="T1101" s="18">
        <f t="shared" si="188"/>
        <v>0</v>
      </c>
      <c r="U1101" s="35">
        <v>60.56</v>
      </c>
      <c r="V1101" s="36">
        <f t="shared" si="180"/>
        <v>57.531999999999996</v>
      </c>
      <c r="W1101" s="18">
        <v>77</v>
      </c>
      <c r="X1101" s="36">
        <f t="shared" si="181"/>
        <v>73.149999999999991</v>
      </c>
      <c r="Y1101" s="18">
        <v>81</v>
      </c>
      <c r="Z1101" s="18">
        <f t="shared" si="182"/>
        <v>76.95</v>
      </c>
    </row>
    <row r="1102" spans="1:26" ht="14.25" customHeight="1">
      <c r="A1102" s="5"/>
      <c r="B1102" s="49" t="s">
        <v>1035</v>
      </c>
      <c r="C1102" s="63"/>
      <c r="D1102" s="41">
        <v>127</v>
      </c>
      <c r="E1102" s="41">
        <v>136</v>
      </c>
      <c r="F1102" s="41">
        <v>143</v>
      </c>
      <c r="G1102" s="41" t="s">
        <v>14</v>
      </c>
      <c r="H1102" s="97" t="s">
        <v>647</v>
      </c>
      <c r="I1102" s="41"/>
      <c r="J1102" s="41"/>
      <c r="K1102" s="41">
        <f t="shared" si="183"/>
        <v>0</v>
      </c>
      <c r="M1102" s="19"/>
      <c r="N1102" s="19"/>
      <c r="O1102" s="19"/>
      <c r="P1102" s="18">
        <f t="shared" si="184"/>
        <v>0</v>
      </c>
      <c r="Q1102" s="18" t="str">
        <f t="shared" si="185"/>
        <v/>
      </c>
      <c r="R1102" s="18">
        <f t="shared" si="186"/>
        <v>0</v>
      </c>
      <c r="S1102" s="18">
        <f t="shared" si="187"/>
        <v>0</v>
      </c>
      <c r="T1102" s="18">
        <f t="shared" si="188"/>
        <v>0</v>
      </c>
      <c r="U1102" s="35">
        <v>60.595999999999997</v>
      </c>
      <c r="V1102" s="36">
        <f t="shared" si="180"/>
        <v>57.566199999999995</v>
      </c>
      <c r="W1102" s="18">
        <v>136</v>
      </c>
      <c r="X1102" s="36">
        <f t="shared" si="181"/>
        <v>129.19999999999999</v>
      </c>
      <c r="Y1102" s="18">
        <v>143</v>
      </c>
      <c r="Z1102" s="18">
        <f t="shared" si="182"/>
        <v>135.85</v>
      </c>
    </row>
    <row r="1048533" ht="7.5" customHeight="1"/>
  </sheetData>
  <sheetProtection password="C647" sheet="1" objects="1" scenarios="1" autoFilter="0"/>
  <protectedRanges>
    <protectedRange sqref="J8:J1048576" name="Диапазон1"/>
    <protectedRange sqref="J6:J7" name="Диапазон1_1"/>
    <protectedRange sqref="J1:J5" name="Диапазон1_2"/>
  </protectedRanges>
  <autoFilter ref="A8:K1102"/>
  <sortState ref="A27:XFD48">
    <sortCondition ref="A27:A48"/>
    <sortCondition ref="B27:B48"/>
  </sortState>
  <mergeCells count="16">
    <mergeCell ref="H4:I4"/>
    <mergeCell ref="B6:H6"/>
    <mergeCell ref="B4:F4"/>
    <mergeCell ref="J4:K4"/>
    <mergeCell ref="B7:L7"/>
    <mergeCell ref="I6:L6"/>
    <mergeCell ref="K1:K2"/>
    <mergeCell ref="G1:G2"/>
    <mergeCell ref="H1:H2"/>
    <mergeCell ref="B1:B2"/>
    <mergeCell ref="F1:F2"/>
    <mergeCell ref="D3:G3"/>
    <mergeCell ref="D2:E2"/>
    <mergeCell ref="D1:E1"/>
    <mergeCell ref="I1:I2"/>
    <mergeCell ref="J1:J2"/>
  </mergeCells>
  <conditionalFormatting sqref="L8:L13 L15:L1048576">
    <cfRule type="cellIs" dxfId="288" priority="411" operator="equal">
      <formula>"к"</formula>
    </cfRule>
  </conditionalFormatting>
  <conditionalFormatting sqref="B1044:B1058 B215:B223 B54:B70 B72:B119 B121:B149 B152:B157 B267 B332:B341 B368:B373 B398:B399 B421:B445 B467:B469 B539:B541 B628:B638 B648:B664 B688:B702 B707:B748 B754:B755 B804:B812 B841:B901 B903:B904 B922:B923 B932:B953 B955:B978 B988:B1042 B750:B752 B461:B464 B704:B705 B929:B930 B1061:B1062 B9:B13 B174:B177 B159 B161 B163 B169 B167 B184 B188:B212 B165 B186 B171 B179:B182 B818 B821 B343:B353 B358:B361 B363:B364 B355:B356 B226:B236 B258 B392:B394 B382:B385 B269:B270 B263 B253 B375:B380 B256 B260:B261 B272:B273 B284:B285 B277:B278 B303 B280:B281 B678:B683 B666:B674 B685:B686 B401:B414 B417:B418 B1076:B1090 B1103:B1048576 B552 B548 B565:B574 B576:B583 B587:B607 B554 B610:B626 B448:B459 B471 B490 B493:B494 B483:B486 B477:B481 B473:B475 B502:B504 B536 B533:B534 B531 B529 B527 B510 B515 B500 B496:B497 B319 B324:B330 B312 B317 B909:B916 B925 B983:B986 B981 B640:B646 B794:B802 B791 B759:B762 B764 B766:B771 B783:B784 B773:B781 B786:B789">
    <cfRule type="duplicateValues" dxfId="287" priority="531"/>
  </conditionalFormatting>
  <conditionalFormatting sqref="B8">
    <cfRule type="duplicateValues" dxfId="286" priority="322"/>
  </conditionalFormatting>
  <conditionalFormatting sqref="B1063 B1043 B987 B954 B931 B921 B902 B840 B813 B803 B753 B706 B687 B647 B627 B538 B465 B420 B396 B367 B331 B304 B286 B265 B214 B150 B120 B71 B53 B27">
    <cfRule type="duplicateValues" dxfId="285" priority="567"/>
  </conditionalFormatting>
  <conditionalFormatting sqref="L14">
    <cfRule type="cellIs" dxfId="284" priority="286" operator="equal">
      <formula>"к"</formula>
    </cfRule>
  </conditionalFormatting>
  <conditionalFormatting sqref="B15 B17 B21 B24">
    <cfRule type="duplicateValues" dxfId="283" priority="635"/>
  </conditionalFormatting>
  <conditionalFormatting sqref="B6:B7">
    <cfRule type="duplicateValues" dxfId="282" priority="284"/>
  </conditionalFormatting>
  <conditionalFormatting sqref="B1">
    <cfRule type="duplicateValues" dxfId="281" priority="280"/>
  </conditionalFormatting>
  <conditionalFormatting sqref="L1:L5">
    <cfRule type="cellIs" dxfId="280" priority="282" operator="equal">
      <formula>"к"</formula>
    </cfRule>
  </conditionalFormatting>
  <conditionalFormatting sqref="C1 B2:B5">
    <cfRule type="duplicateValues" dxfId="279" priority="283"/>
  </conditionalFormatting>
  <conditionalFormatting sqref="C2">
    <cfRule type="duplicateValues" dxfId="278" priority="281"/>
  </conditionalFormatting>
  <conditionalFormatting sqref="B173">
    <cfRule type="duplicateValues" dxfId="277" priority="279"/>
  </conditionalFormatting>
  <conditionalFormatting sqref="B158">
    <cfRule type="duplicateValues" dxfId="276" priority="278"/>
  </conditionalFormatting>
  <conditionalFormatting sqref="B160">
    <cfRule type="duplicateValues" dxfId="275" priority="277"/>
  </conditionalFormatting>
  <conditionalFormatting sqref="B162">
    <cfRule type="duplicateValues" dxfId="274" priority="276"/>
  </conditionalFormatting>
  <conditionalFormatting sqref="B168">
    <cfRule type="duplicateValues" dxfId="273" priority="275"/>
  </conditionalFormatting>
  <conditionalFormatting sqref="B166">
    <cfRule type="duplicateValues" dxfId="272" priority="274"/>
  </conditionalFormatting>
  <conditionalFormatting sqref="B183">
    <cfRule type="duplicateValues" dxfId="271" priority="273"/>
  </conditionalFormatting>
  <conditionalFormatting sqref="B187">
    <cfRule type="duplicateValues" dxfId="270" priority="272"/>
  </conditionalFormatting>
  <conditionalFormatting sqref="B164">
    <cfRule type="duplicateValues" dxfId="269" priority="271"/>
  </conditionalFormatting>
  <conditionalFormatting sqref="B151">
    <cfRule type="duplicateValues" dxfId="268" priority="270"/>
  </conditionalFormatting>
  <conditionalFormatting sqref="B185">
    <cfRule type="duplicateValues" dxfId="267" priority="269"/>
  </conditionalFormatting>
  <conditionalFormatting sqref="B172">
    <cfRule type="duplicateValues" dxfId="266" priority="268"/>
  </conditionalFormatting>
  <conditionalFormatting sqref="B170">
    <cfRule type="duplicateValues" dxfId="265" priority="267"/>
  </conditionalFormatting>
  <conditionalFormatting sqref="B178">
    <cfRule type="duplicateValues" dxfId="264" priority="266"/>
  </conditionalFormatting>
  <conditionalFormatting sqref="B213">
    <cfRule type="duplicateValues" dxfId="263" priority="265"/>
  </conditionalFormatting>
  <conditionalFormatting sqref="B816">
    <cfRule type="duplicateValues" dxfId="262" priority="264"/>
  </conditionalFormatting>
  <conditionalFormatting sqref="B817">
    <cfRule type="duplicateValues" dxfId="261" priority="263"/>
  </conditionalFormatting>
  <conditionalFormatting sqref="B820">
    <cfRule type="duplicateValues" dxfId="260" priority="262"/>
  </conditionalFormatting>
  <conditionalFormatting sqref="B827">
    <cfRule type="duplicateValues" dxfId="259" priority="261"/>
  </conditionalFormatting>
  <conditionalFormatting sqref="B828">
    <cfRule type="duplicateValues" dxfId="258" priority="260"/>
  </conditionalFormatting>
  <conditionalFormatting sqref="B830">
    <cfRule type="duplicateValues" dxfId="257" priority="259"/>
  </conditionalFormatting>
  <conditionalFormatting sqref="B832">
    <cfRule type="duplicateValues" dxfId="256" priority="258"/>
  </conditionalFormatting>
  <conditionalFormatting sqref="B814">
    <cfRule type="duplicateValues" dxfId="255" priority="257"/>
  </conditionalFormatting>
  <conditionalFormatting sqref="B834">
    <cfRule type="duplicateValues" dxfId="254" priority="256"/>
  </conditionalFormatting>
  <conditionalFormatting sqref="B835">
    <cfRule type="duplicateValues" dxfId="253" priority="255"/>
  </conditionalFormatting>
  <conditionalFormatting sqref="B839">
    <cfRule type="duplicateValues" dxfId="252" priority="254"/>
  </conditionalFormatting>
  <conditionalFormatting sqref="B838">
    <cfRule type="duplicateValues" dxfId="251" priority="253"/>
  </conditionalFormatting>
  <conditionalFormatting sqref="B815">
    <cfRule type="duplicateValues" dxfId="250" priority="252"/>
  </conditionalFormatting>
  <conditionalFormatting sqref="B824">
    <cfRule type="duplicateValues" dxfId="249" priority="251"/>
  </conditionalFormatting>
  <conditionalFormatting sqref="B825">
    <cfRule type="duplicateValues" dxfId="248" priority="250"/>
  </conditionalFormatting>
  <conditionalFormatting sqref="B833">
    <cfRule type="duplicateValues" dxfId="247" priority="249"/>
  </conditionalFormatting>
  <conditionalFormatting sqref="B831">
    <cfRule type="duplicateValues" dxfId="246" priority="248"/>
  </conditionalFormatting>
  <conditionalFormatting sqref="B342">
    <cfRule type="duplicateValues" dxfId="245" priority="247"/>
  </conditionalFormatting>
  <conditionalFormatting sqref="B823">
    <cfRule type="duplicateValues" dxfId="244" priority="246"/>
  </conditionalFormatting>
  <conditionalFormatting sqref="B822">
    <cfRule type="duplicateValues" dxfId="243" priority="245"/>
  </conditionalFormatting>
  <conditionalFormatting sqref="B836">
    <cfRule type="duplicateValues" dxfId="242" priority="244"/>
  </conditionalFormatting>
  <conditionalFormatting sqref="B829">
    <cfRule type="duplicateValues" dxfId="241" priority="243"/>
  </conditionalFormatting>
  <conditionalFormatting sqref="B837">
    <cfRule type="duplicateValues" dxfId="240" priority="242"/>
  </conditionalFormatting>
  <conditionalFormatting sqref="B826">
    <cfRule type="duplicateValues" dxfId="239" priority="241"/>
  </conditionalFormatting>
  <conditionalFormatting sqref="B819">
    <cfRule type="duplicateValues" dxfId="238" priority="240"/>
  </conditionalFormatting>
  <conditionalFormatting sqref="B357">
    <cfRule type="duplicateValues" dxfId="237" priority="239"/>
  </conditionalFormatting>
  <conditionalFormatting sqref="B362">
    <cfRule type="duplicateValues" dxfId="236" priority="238"/>
  </conditionalFormatting>
  <conditionalFormatting sqref="B366">
    <cfRule type="duplicateValues" dxfId="235" priority="237"/>
  </conditionalFormatting>
  <conditionalFormatting sqref="B354">
    <cfRule type="duplicateValues" dxfId="234" priority="236"/>
  </conditionalFormatting>
  <conditionalFormatting sqref="B365">
    <cfRule type="duplicateValues" dxfId="233" priority="235"/>
  </conditionalFormatting>
  <conditionalFormatting sqref="B224">
    <cfRule type="duplicateValues" dxfId="232" priority="234"/>
  </conditionalFormatting>
  <conditionalFormatting sqref="B225">
    <cfRule type="duplicateValues" dxfId="231" priority="233"/>
  </conditionalFormatting>
  <conditionalFormatting sqref="B248">
    <cfRule type="duplicateValues" dxfId="230" priority="231"/>
  </conditionalFormatting>
  <conditionalFormatting sqref="B246">
    <cfRule type="duplicateValues" dxfId="229" priority="230"/>
  </conditionalFormatting>
  <conditionalFormatting sqref="B245">
    <cfRule type="duplicateValues" dxfId="228" priority="229"/>
  </conditionalFormatting>
  <conditionalFormatting sqref="B243">
    <cfRule type="duplicateValues" dxfId="227" priority="228"/>
  </conditionalFormatting>
  <conditionalFormatting sqref="B242">
    <cfRule type="duplicateValues" dxfId="226" priority="227"/>
  </conditionalFormatting>
  <conditionalFormatting sqref="B241">
    <cfRule type="duplicateValues" dxfId="225" priority="226"/>
  </conditionalFormatting>
  <conditionalFormatting sqref="B244">
    <cfRule type="duplicateValues" dxfId="224" priority="225"/>
  </conditionalFormatting>
  <conditionalFormatting sqref="B237">
    <cfRule type="duplicateValues" dxfId="223" priority="224"/>
  </conditionalFormatting>
  <conditionalFormatting sqref="B238">
    <cfRule type="duplicateValues" dxfId="222" priority="223"/>
  </conditionalFormatting>
  <conditionalFormatting sqref="B395">
    <cfRule type="duplicateValues" dxfId="221" priority="222"/>
  </conditionalFormatting>
  <conditionalFormatting sqref="B391">
    <cfRule type="duplicateValues" dxfId="220" priority="221"/>
  </conditionalFormatting>
  <conditionalFormatting sqref="B390">
    <cfRule type="duplicateValues" dxfId="219" priority="220"/>
  </conditionalFormatting>
  <conditionalFormatting sqref="B387">
    <cfRule type="duplicateValues" dxfId="218" priority="219"/>
  </conditionalFormatting>
  <conditionalFormatting sqref="B386">
    <cfRule type="duplicateValues" dxfId="217" priority="218"/>
  </conditionalFormatting>
  <conditionalFormatting sqref="B389">
    <cfRule type="duplicateValues" dxfId="216" priority="217"/>
  </conditionalFormatting>
  <conditionalFormatting sqref="B388">
    <cfRule type="duplicateValues" dxfId="215" priority="216"/>
  </conditionalFormatting>
  <conditionalFormatting sqref="B381">
    <cfRule type="duplicateValues" dxfId="214" priority="215"/>
  </conditionalFormatting>
  <conditionalFormatting sqref="B274">
    <cfRule type="duplicateValues" dxfId="213" priority="214"/>
  </conditionalFormatting>
  <conditionalFormatting sqref="B268">
    <cfRule type="duplicateValues" dxfId="212" priority="213"/>
  </conditionalFormatting>
  <conditionalFormatting sqref="B266">
    <cfRule type="duplicateValues" dxfId="211" priority="212"/>
  </conditionalFormatting>
  <conditionalFormatting sqref="B240">
    <cfRule type="duplicateValues" dxfId="210" priority="211"/>
  </conditionalFormatting>
  <conditionalFormatting sqref="B262">
    <cfRule type="duplicateValues" dxfId="209" priority="210"/>
  </conditionalFormatting>
  <conditionalFormatting sqref="B250">
    <cfRule type="duplicateValues" dxfId="208" priority="209"/>
  </conditionalFormatting>
  <conditionalFormatting sqref="B374">
    <cfRule type="duplicateValues" dxfId="207" priority="208"/>
  </conditionalFormatting>
  <conditionalFormatting sqref="B249">
    <cfRule type="duplicateValues" dxfId="206" priority="207"/>
  </conditionalFormatting>
  <conditionalFormatting sqref="B251">
    <cfRule type="duplicateValues" dxfId="205" priority="206"/>
  </conditionalFormatting>
  <conditionalFormatting sqref="B255">
    <cfRule type="duplicateValues" dxfId="204" priority="205"/>
  </conditionalFormatting>
  <conditionalFormatting sqref="B259">
    <cfRule type="duplicateValues" dxfId="203" priority="204"/>
  </conditionalFormatting>
  <conditionalFormatting sqref="B254">
    <cfRule type="duplicateValues" dxfId="202" priority="203"/>
  </conditionalFormatting>
  <conditionalFormatting sqref="B257">
    <cfRule type="duplicateValues" dxfId="201" priority="202"/>
  </conditionalFormatting>
  <conditionalFormatting sqref="B271">
    <cfRule type="duplicateValues" dxfId="200" priority="201"/>
  </conditionalFormatting>
  <conditionalFormatting sqref="B239">
    <cfRule type="duplicateValues" dxfId="199" priority="200"/>
  </conditionalFormatting>
  <conditionalFormatting sqref="B264">
    <cfRule type="duplicateValues" dxfId="198" priority="199"/>
  </conditionalFormatting>
  <conditionalFormatting sqref="B247">
    <cfRule type="duplicateValues" dxfId="197" priority="198"/>
  </conditionalFormatting>
  <conditionalFormatting sqref="B252">
    <cfRule type="duplicateValues" dxfId="196" priority="197"/>
  </conditionalFormatting>
  <conditionalFormatting sqref="B283">
    <cfRule type="duplicateValues" dxfId="195" priority="196"/>
  </conditionalFormatting>
  <conditionalFormatting sqref="B282">
    <cfRule type="duplicateValues" dxfId="194" priority="195"/>
  </conditionalFormatting>
  <conditionalFormatting sqref="B276">
    <cfRule type="duplicateValues" dxfId="193" priority="194"/>
  </conditionalFormatting>
  <conditionalFormatting sqref="B275">
    <cfRule type="duplicateValues" dxfId="192" priority="193"/>
  </conditionalFormatting>
  <conditionalFormatting sqref="B300">
    <cfRule type="duplicateValues" dxfId="191" priority="192"/>
  </conditionalFormatting>
  <conditionalFormatting sqref="B296">
    <cfRule type="duplicateValues" dxfId="190" priority="191"/>
  </conditionalFormatting>
  <conditionalFormatting sqref="B297">
    <cfRule type="duplicateValues" dxfId="189" priority="190"/>
  </conditionalFormatting>
  <conditionalFormatting sqref="B302">
    <cfRule type="duplicateValues" dxfId="188" priority="189"/>
  </conditionalFormatting>
  <conditionalFormatting sqref="B301">
    <cfRule type="duplicateValues" dxfId="187" priority="188"/>
  </conditionalFormatting>
  <conditionalFormatting sqref="B299">
    <cfRule type="duplicateValues" dxfId="186" priority="187"/>
  </conditionalFormatting>
  <conditionalFormatting sqref="B298">
    <cfRule type="duplicateValues" dxfId="185" priority="186"/>
  </conditionalFormatting>
  <conditionalFormatting sqref="B290">
    <cfRule type="duplicateValues" dxfId="184" priority="185"/>
  </conditionalFormatting>
  <conditionalFormatting sqref="B291">
    <cfRule type="duplicateValues" dxfId="183" priority="184"/>
  </conditionalFormatting>
  <conditionalFormatting sqref="B292">
    <cfRule type="duplicateValues" dxfId="182" priority="183"/>
  </conditionalFormatting>
  <conditionalFormatting sqref="B293">
    <cfRule type="duplicateValues" dxfId="181" priority="182"/>
  </conditionalFormatting>
  <conditionalFormatting sqref="B294">
    <cfRule type="duplicateValues" dxfId="180" priority="181"/>
  </conditionalFormatting>
  <conditionalFormatting sqref="B295">
    <cfRule type="duplicateValues" dxfId="179" priority="180"/>
  </conditionalFormatting>
  <conditionalFormatting sqref="B287">
    <cfRule type="duplicateValues" dxfId="178" priority="179"/>
  </conditionalFormatting>
  <conditionalFormatting sqref="B288">
    <cfRule type="duplicateValues" dxfId="177" priority="178"/>
  </conditionalFormatting>
  <conditionalFormatting sqref="B289">
    <cfRule type="duplicateValues" dxfId="176" priority="177"/>
  </conditionalFormatting>
  <conditionalFormatting sqref="B279">
    <cfRule type="duplicateValues" dxfId="175" priority="176"/>
  </conditionalFormatting>
  <conditionalFormatting sqref="B676">
    <cfRule type="duplicateValues" dxfId="174" priority="175"/>
  </conditionalFormatting>
  <conditionalFormatting sqref="B665">
    <cfRule type="duplicateValues" dxfId="173" priority="174"/>
  </conditionalFormatting>
  <conditionalFormatting sqref="B677">
    <cfRule type="duplicateValues" dxfId="172" priority="173"/>
  </conditionalFormatting>
  <conditionalFormatting sqref="B675">
    <cfRule type="duplicateValues" dxfId="171" priority="172"/>
  </conditionalFormatting>
  <conditionalFormatting sqref="B684">
    <cfRule type="duplicateValues" dxfId="170" priority="171"/>
  </conditionalFormatting>
  <conditionalFormatting sqref="B400">
    <cfRule type="duplicateValues" dxfId="169" priority="170"/>
  </conditionalFormatting>
  <conditionalFormatting sqref="B397">
    <cfRule type="duplicateValues" dxfId="168" priority="169"/>
  </conditionalFormatting>
  <conditionalFormatting sqref="B419">
    <cfRule type="duplicateValues" dxfId="167" priority="168"/>
  </conditionalFormatting>
  <conditionalFormatting sqref="B416">
    <cfRule type="duplicateValues" dxfId="166" priority="167"/>
  </conditionalFormatting>
  <conditionalFormatting sqref="B415">
    <cfRule type="duplicateValues" dxfId="165" priority="166"/>
  </conditionalFormatting>
  <conditionalFormatting sqref="B14">
    <cfRule type="duplicateValues" dxfId="164" priority="165"/>
  </conditionalFormatting>
  <conditionalFormatting sqref="B16">
    <cfRule type="duplicateValues" dxfId="163" priority="164"/>
  </conditionalFormatting>
  <conditionalFormatting sqref="B18">
    <cfRule type="duplicateValues" dxfId="162" priority="163"/>
  </conditionalFormatting>
  <conditionalFormatting sqref="B19">
    <cfRule type="duplicateValues" dxfId="161" priority="162"/>
  </conditionalFormatting>
  <conditionalFormatting sqref="B20">
    <cfRule type="duplicateValues" dxfId="160" priority="161"/>
  </conditionalFormatting>
  <conditionalFormatting sqref="B22">
    <cfRule type="duplicateValues" dxfId="159" priority="160"/>
  </conditionalFormatting>
  <conditionalFormatting sqref="B23">
    <cfRule type="duplicateValues" dxfId="158" priority="159"/>
  </conditionalFormatting>
  <conditionalFormatting sqref="B25">
    <cfRule type="duplicateValues" dxfId="157" priority="158"/>
  </conditionalFormatting>
  <conditionalFormatting sqref="B26">
    <cfRule type="duplicateValues" dxfId="156" priority="157"/>
  </conditionalFormatting>
  <conditionalFormatting sqref="B1066">
    <cfRule type="duplicateValues" dxfId="155" priority="156"/>
  </conditionalFormatting>
  <conditionalFormatting sqref="B1067">
    <cfRule type="duplicateValues" dxfId="154" priority="155"/>
  </conditionalFormatting>
  <conditionalFormatting sqref="B1069">
    <cfRule type="duplicateValues" dxfId="153" priority="154"/>
  </conditionalFormatting>
  <conditionalFormatting sqref="B1070">
    <cfRule type="duplicateValues" dxfId="152" priority="153"/>
  </conditionalFormatting>
  <conditionalFormatting sqref="B1072">
    <cfRule type="duplicateValues" dxfId="151" priority="152"/>
  </conditionalFormatting>
  <conditionalFormatting sqref="B1073">
    <cfRule type="duplicateValues" dxfId="150" priority="151"/>
  </conditionalFormatting>
  <conditionalFormatting sqref="B1097">
    <cfRule type="duplicateValues" dxfId="149" priority="150"/>
  </conditionalFormatting>
  <conditionalFormatting sqref="B1091">
    <cfRule type="duplicateValues" dxfId="148" priority="149"/>
  </conditionalFormatting>
  <conditionalFormatting sqref="B1101">
    <cfRule type="duplicateValues" dxfId="147" priority="148"/>
  </conditionalFormatting>
  <conditionalFormatting sqref="B1100">
    <cfRule type="duplicateValues" dxfId="146" priority="147"/>
  </conditionalFormatting>
  <conditionalFormatting sqref="B1096">
    <cfRule type="duplicateValues" dxfId="145" priority="146"/>
  </conditionalFormatting>
  <conditionalFormatting sqref="B1094">
    <cfRule type="duplicateValues" dxfId="144" priority="145"/>
  </conditionalFormatting>
  <conditionalFormatting sqref="B1095">
    <cfRule type="duplicateValues" dxfId="143" priority="144"/>
  </conditionalFormatting>
  <conditionalFormatting sqref="B1098">
    <cfRule type="duplicateValues" dxfId="142" priority="143"/>
  </conditionalFormatting>
  <conditionalFormatting sqref="B1071">
    <cfRule type="duplicateValues" dxfId="141" priority="142"/>
  </conditionalFormatting>
  <conditionalFormatting sqref="B1068">
    <cfRule type="duplicateValues" dxfId="140" priority="141"/>
  </conditionalFormatting>
  <conditionalFormatting sqref="B1074">
    <cfRule type="duplicateValues" dxfId="139" priority="140"/>
  </conditionalFormatting>
  <conditionalFormatting sqref="B1093">
    <cfRule type="duplicateValues" dxfId="138" priority="139"/>
  </conditionalFormatting>
  <conditionalFormatting sqref="B1102">
    <cfRule type="duplicateValues" dxfId="137" priority="138"/>
  </conditionalFormatting>
  <conditionalFormatting sqref="B1075">
    <cfRule type="duplicateValues" dxfId="136" priority="137"/>
  </conditionalFormatting>
  <conditionalFormatting sqref="B1092">
    <cfRule type="duplicateValues" dxfId="135" priority="136"/>
  </conditionalFormatting>
  <conditionalFormatting sqref="B1099">
    <cfRule type="duplicateValues" dxfId="134" priority="135"/>
  </conditionalFormatting>
  <conditionalFormatting sqref="B1065">
    <cfRule type="duplicateValues" dxfId="133" priority="134"/>
  </conditionalFormatting>
  <conditionalFormatting sqref="B1064">
    <cfRule type="duplicateValues" dxfId="132" priority="133"/>
  </conditionalFormatting>
  <conditionalFormatting sqref="B544">
    <cfRule type="duplicateValues" dxfId="131" priority="132"/>
  </conditionalFormatting>
  <conditionalFormatting sqref="B542">
    <cfRule type="duplicateValues" dxfId="130" priority="131"/>
  </conditionalFormatting>
  <conditionalFormatting sqref="B551">
    <cfRule type="duplicateValues" dxfId="129" priority="130"/>
  </conditionalFormatting>
  <conditionalFormatting sqref="B550">
    <cfRule type="duplicateValues" dxfId="128" priority="129"/>
  </conditionalFormatting>
  <conditionalFormatting sqref="B545">
    <cfRule type="duplicateValues" dxfId="127" priority="128"/>
  </conditionalFormatting>
  <conditionalFormatting sqref="B547">
    <cfRule type="duplicateValues" dxfId="126" priority="127"/>
  </conditionalFormatting>
  <conditionalFormatting sqref="B556">
    <cfRule type="duplicateValues" dxfId="125" priority="126"/>
  </conditionalFormatting>
  <conditionalFormatting sqref="B557">
    <cfRule type="duplicateValues" dxfId="124" priority="125"/>
  </conditionalFormatting>
  <conditionalFormatting sqref="B558">
    <cfRule type="duplicateValues" dxfId="123" priority="124"/>
  </conditionalFormatting>
  <conditionalFormatting sqref="B563">
    <cfRule type="duplicateValues" dxfId="122" priority="123"/>
  </conditionalFormatting>
  <conditionalFormatting sqref="B575">
    <cfRule type="duplicateValues" dxfId="121" priority="122"/>
  </conditionalFormatting>
  <conditionalFormatting sqref="B584">
    <cfRule type="duplicateValues" dxfId="120" priority="121"/>
  </conditionalFormatting>
  <conditionalFormatting sqref="B560">
    <cfRule type="duplicateValues" dxfId="119" priority="120"/>
  </conditionalFormatting>
  <conditionalFormatting sqref="B561">
    <cfRule type="duplicateValues" dxfId="118" priority="119"/>
  </conditionalFormatting>
  <conditionalFormatting sqref="B562">
    <cfRule type="duplicateValues" dxfId="117" priority="118"/>
  </conditionalFormatting>
  <conditionalFormatting sqref="B564">
    <cfRule type="duplicateValues" dxfId="116" priority="117"/>
  </conditionalFormatting>
  <conditionalFormatting sqref="B585">
    <cfRule type="duplicateValues" dxfId="115" priority="116"/>
  </conditionalFormatting>
  <conditionalFormatting sqref="B555">
    <cfRule type="duplicateValues" dxfId="114" priority="115"/>
  </conditionalFormatting>
  <conditionalFormatting sqref="B543">
    <cfRule type="duplicateValues" dxfId="113" priority="114"/>
  </conditionalFormatting>
  <conditionalFormatting sqref="B553">
    <cfRule type="duplicateValues" dxfId="112" priority="113"/>
  </conditionalFormatting>
  <conditionalFormatting sqref="B549">
    <cfRule type="duplicateValues" dxfId="111" priority="112"/>
  </conditionalFormatting>
  <conditionalFormatting sqref="B546">
    <cfRule type="duplicateValues" dxfId="110" priority="111"/>
  </conditionalFormatting>
  <conditionalFormatting sqref="B559">
    <cfRule type="duplicateValues" dxfId="109" priority="110"/>
  </conditionalFormatting>
  <conditionalFormatting sqref="B586">
    <cfRule type="duplicateValues" dxfId="108" priority="109"/>
  </conditionalFormatting>
  <conditionalFormatting sqref="B609">
    <cfRule type="duplicateValues" dxfId="107" priority="108"/>
  </conditionalFormatting>
  <conditionalFormatting sqref="B608">
    <cfRule type="duplicateValues" dxfId="106" priority="107"/>
  </conditionalFormatting>
  <conditionalFormatting sqref="B446">
    <cfRule type="duplicateValues" dxfId="105" priority="106"/>
  </conditionalFormatting>
  <conditionalFormatting sqref="B447">
    <cfRule type="duplicateValues" dxfId="104" priority="105"/>
  </conditionalFormatting>
  <conditionalFormatting sqref="B470">
    <cfRule type="duplicateValues" dxfId="103" priority="104"/>
  </conditionalFormatting>
  <conditionalFormatting sqref="B488">
    <cfRule type="duplicateValues" dxfId="102" priority="103"/>
  </conditionalFormatting>
  <conditionalFormatting sqref="B489">
    <cfRule type="duplicateValues" dxfId="101" priority="102"/>
  </conditionalFormatting>
  <conditionalFormatting sqref="B492">
    <cfRule type="duplicateValues" dxfId="100" priority="101"/>
  </conditionalFormatting>
  <conditionalFormatting sqref="B466">
    <cfRule type="duplicateValues" dxfId="99" priority="100"/>
  </conditionalFormatting>
  <conditionalFormatting sqref="B491">
    <cfRule type="duplicateValues" dxfId="98" priority="99"/>
  </conditionalFormatting>
  <conditionalFormatting sqref="B482">
    <cfRule type="duplicateValues" dxfId="97" priority="98"/>
  </conditionalFormatting>
  <conditionalFormatting sqref="B476">
    <cfRule type="duplicateValues" dxfId="96" priority="97"/>
  </conditionalFormatting>
  <conditionalFormatting sqref="B487">
    <cfRule type="duplicateValues" dxfId="95" priority="96"/>
  </conditionalFormatting>
  <conditionalFormatting sqref="B472">
    <cfRule type="duplicateValues" dxfId="94" priority="95"/>
  </conditionalFormatting>
  <conditionalFormatting sqref="B501">
    <cfRule type="duplicateValues" dxfId="93" priority="94"/>
  </conditionalFormatting>
  <conditionalFormatting sqref="B505">
    <cfRule type="duplicateValues" dxfId="92" priority="93"/>
  </conditionalFormatting>
  <conditionalFormatting sqref="B535">
    <cfRule type="duplicateValues" dxfId="91" priority="92"/>
  </conditionalFormatting>
  <conditionalFormatting sqref="B532">
    <cfRule type="duplicateValues" dxfId="90" priority="91"/>
  </conditionalFormatting>
  <conditionalFormatting sqref="B530">
    <cfRule type="duplicateValues" dxfId="89" priority="90"/>
  </conditionalFormatting>
  <conditionalFormatting sqref="B528">
    <cfRule type="duplicateValues" dxfId="88" priority="89"/>
  </conditionalFormatting>
  <conditionalFormatting sqref="B526">
    <cfRule type="duplicateValues" dxfId="87" priority="88"/>
  </conditionalFormatting>
  <conditionalFormatting sqref="B525">
    <cfRule type="duplicateValues" dxfId="86" priority="87"/>
  </conditionalFormatting>
  <conditionalFormatting sqref="B508">
    <cfRule type="duplicateValues" dxfId="85" priority="86"/>
  </conditionalFormatting>
  <conditionalFormatting sqref="B522">
    <cfRule type="duplicateValues" dxfId="84" priority="85"/>
  </conditionalFormatting>
  <conditionalFormatting sqref="B521">
    <cfRule type="duplicateValues" dxfId="83" priority="84"/>
  </conditionalFormatting>
  <conditionalFormatting sqref="B509">
    <cfRule type="duplicateValues" dxfId="82" priority="83"/>
  </conditionalFormatting>
  <conditionalFormatting sqref="B514">
    <cfRule type="duplicateValues" dxfId="81" priority="82"/>
  </conditionalFormatting>
  <conditionalFormatting sqref="B513">
    <cfRule type="duplicateValues" dxfId="80" priority="81"/>
  </conditionalFormatting>
  <conditionalFormatting sqref="B498">
    <cfRule type="duplicateValues" dxfId="79" priority="80"/>
  </conditionalFormatting>
  <conditionalFormatting sqref="B511">
    <cfRule type="duplicateValues" dxfId="78" priority="79"/>
  </conditionalFormatting>
  <conditionalFormatting sqref="B524">
    <cfRule type="duplicateValues" dxfId="77" priority="78"/>
  </conditionalFormatting>
  <conditionalFormatting sqref="B516">
    <cfRule type="duplicateValues" dxfId="76" priority="77"/>
  </conditionalFormatting>
  <conditionalFormatting sqref="B517">
    <cfRule type="duplicateValues" dxfId="75" priority="76"/>
  </conditionalFormatting>
  <conditionalFormatting sqref="B519">
    <cfRule type="duplicateValues" dxfId="74" priority="75"/>
  </conditionalFormatting>
  <conditionalFormatting sqref="B495">
    <cfRule type="duplicateValues" dxfId="73" priority="74"/>
  </conditionalFormatting>
  <conditionalFormatting sqref="B520">
    <cfRule type="duplicateValues" dxfId="72" priority="73"/>
  </conditionalFormatting>
  <conditionalFormatting sqref="B507">
    <cfRule type="duplicateValues" dxfId="71" priority="72"/>
  </conditionalFormatting>
  <conditionalFormatting sqref="B506">
    <cfRule type="duplicateValues" dxfId="70" priority="71"/>
  </conditionalFormatting>
  <conditionalFormatting sqref="B499">
    <cfRule type="duplicateValues" dxfId="69" priority="70"/>
  </conditionalFormatting>
  <conditionalFormatting sqref="B518">
    <cfRule type="duplicateValues" dxfId="68" priority="69"/>
  </conditionalFormatting>
  <conditionalFormatting sqref="B523">
    <cfRule type="duplicateValues" dxfId="67" priority="68"/>
  </conditionalFormatting>
  <conditionalFormatting sqref="B512">
    <cfRule type="duplicateValues" dxfId="66" priority="67"/>
  </conditionalFormatting>
  <conditionalFormatting sqref="B905">
    <cfRule type="duplicateValues" dxfId="65" priority="66"/>
  </conditionalFormatting>
  <conditionalFormatting sqref="B318">
    <cfRule type="duplicateValues" dxfId="64" priority="65"/>
  </conditionalFormatting>
  <conditionalFormatting sqref="B321">
    <cfRule type="duplicateValues" dxfId="63" priority="64"/>
  </conditionalFormatting>
  <conditionalFormatting sqref="B305">
    <cfRule type="duplicateValues" dxfId="62" priority="63"/>
  </conditionalFormatting>
  <conditionalFormatting sqref="B308">
    <cfRule type="duplicateValues" dxfId="61" priority="62"/>
  </conditionalFormatting>
  <conditionalFormatting sqref="B309">
    <cfRule type="duplicateValues" dxfId="60" priority="61"/>
  </conditionalFormatting>
  <conditionalFormatting sqref="B306">
    <cfRule type="duplicateValues" dxfId="59" priority="60"/>
  </conditionalFormatting>
  <conditionalFormatting sqref="B310">
    <cfRule type="duplicateValues" dxfId="58" priority="59"/>
  </conditionalFormatting>
  <conditionalFormatting sqref="B315">
    <cfRule type="duplicateValues" dxfId="57" priority="58"/>
  </conditionalFormatting>
  <conditionalFormatting sqref="B322">
    <cfRule type="duplicateValues" dxfId="56" priority="57"/>
  </conditionalFormatting>
  <conditionalFormatting sqref="B314">
    <cfRule type="duplicateValues" dxfId="55" priority="56"/>
  </conditionalFormatting>
  <conditionalFormatting sqref="B537">
    <cfRule type="duplicateValues" dxfId="54" priority="55"/>
  </conditionalFormatting>
  <conditionalFormatting sqref="B313">
    <cfRule type="duplicateValues" dxfId="53" priority="54"/>
  </conditionalFormatting>
  <conditionalFormatting sqref="B311">
    <cfRule type="duplicateValues" dxfId="52" priority="53"/>
  </conditionalFormatting>
  <conditionalFormatting sqref="B323">
    <cfRule type="duplicateValues" dxfId="51" priority="52"/>
  </conditionalFormatting>
  <conditionalFormatting sqref="B316">
    <cfRule type="duplicateValues" dxfId="50" priority="51"/>
  </conditionalFormatting>
  <conditionalFormatting sqref="B320">
    <cfRule type="duplicateValues" dxfId="49" priority="50"/>
  </conditionalFormatting>
  <conditionalFormatting sqref="B307">
    <cfRule type="duplicateValues" dxfId="48" priority="49"/>
  </conditionalFormatting>
  <conditionalFormatting sqref="B920">
    <cfRule type="duplicateValues" dxfId="47" priority="48"/>
  </conditionalFormatting>
  <conditionalFormatting sqref="B918">
    <cfRule type="duplicateValues" dxfId="46" priority="47"/>
  </conditionalFormatting>
  <conditionalFormatting sqref="B917">
    <cfRule type="duplicateValues" dxfId="45" priority="46"/>
  </conditionalFormatting>
  <conditionalFormatting sqref="B919">
    <cfRule type="duplicateValues" dxfId="44" priority="45"/>
  </conditionalFormatting>
  <conditionalFormatting sqref="B907">
    <cfRule type="duplicateValues" dxfId="43" priority="44"/>
  </conditionalFormatting>
  <conditionalFormatting sqref="B924">
    <cfRule type="duplicateValues" dxfId="42" priority="43"/>
  </conditionalFormatting>
  <conditionalFormatting sqref="B906">
    <cfRule type="duplicateValues" dxfId="41" priority="42"/>
  </conditionalFormatting>
  <conditionalFormatting sqref="B908">
    <cfRule type="duplicateValues" dxfId="40" priority="41"/>
  </conditionalFormatting>
  <conditionalFormatting sqref="B43">
    <cfRule type="duplicateValues" dxfId="39" priority="40"/>
  </conditionalFormatting>
  <conditionalFormatting sqref="B47">
    <cfRule type="duplicateValues" dxfId="38" priority="39"/>
  </conditionalFormatting>
  <conditionalFormatting sqref="B29">
    <cfRule type="duplicateValues" dxfId="37" priority="38"/>
  </conditionalFormatting>
  <conditionalFormatting sqref="B28">
    <cfRule type="duplicateValues" dxfId="36" priority="37"/>
  </conditionalFormatting>
  <conditionalFormatting sqref="B30">
    <cfRule type="duplicateValues" dxfId="35" priority="36"/>
  </conditionalFormatting>
  <conditionalFormatting sqref="B41">
    <cfRule type="duplicateValues" dxfId="34" priority="35"/>
  </conditionalFormatting>
  <conditionalFormatting sqref="B42">
    <cfRule type="duplicateValues" dxfId="33" priority="34"/>
  </conditionalFormatting>
  <conditionalFormatting sqref="B44">
    <cfRule type="duplicateValues" dxfId="32" priority="33"/>
  </conditionalFormatting>
  <conditionalFormatting sqref="B46">
    <cfRule type="duplicateValues" dxfId="31" priority="32"/>
  </conditionalFormatting>
  <conditionalFormatting sqref="B36">
    <cfRule type="duplicateValues" dxfId="30" priority="31"/>
  </conditionalFormatting>
  <conditionalFormatting sqref="B37">
    <cfRule type="duplicateValues" dxfId="29" priority="30"/>
  </conditionalFormatting>
  <conditionalFormatting sqref="B38">
    <cfRule type="duplicateValues" dxfId="28" priority="29"/>
  </conditionalFormatting>
  <conditionalFormatting sqref="B48">
    <cfRule type="duplicateValues" dxfId="27" priority="28"/>
  </conditionalFormatting>
  <conditionalFormatting sqref="B31">
    <cfRule type="duplicateValues" dxfId="26" priority="27"/>
  </conditionalFormatting>
  <conditionalFormatting sqref="B40">
    <cfRule type="duplicateValues" dxfId="25" priority="26"/>
  </conditionalFormatting>
  <conditionalFormatting sqref="B33">
    <cfRule type="duplicateValues" dxfId="24" priority="25"/>
  </conditionalFormatting>
  <conditionalFormatting sqref="B50">
    <cfRule type="duplicateValues" dxfId="23" priority="24"/>
  </conditionalFormatting>
  <conditionalFormatting sqref="B34">
    <cfRule type="duplicateValues" dxfId="22" priority="23"/>
  </conditionalFormatting>
  <conditionalFormatting sqref="B39">
    <cfRule type="duplicateValues" dxfId="21" priority="22"/>
  </conditionalFormatting>
  <conditionalFormatting sqref="B49">
    <cfRule type="duplicateValues" dxfId="20" priority="21"/>
  </conditionalFormatting>
  <conditionalFormatting sqref="B45">
    <cfRule type="duplicateValues" dxfId="19" priority="20"/>
  </conditionalFormatting>
  <conditionalFormatting sqref="B35">
    <cfRule type="duplicateValues" dxfId="18" priority="19"/>
  </conditionalFormatting>
  <conditionalFormatting sqref="B32">
    <cfRule type="duplicateValues" dxfId="17" priority="18"/>
  </conditionalFormatting>
  <conditionalFormatting sqref="B51">
    <cfRule type="duplicateValues" dxfId="16" priority="17"/>
  </conditionalFormatting>
  <conditionalFormatting sqref="B52">
    <cfRule type="duplicateValues" dxfId="15" priority="16"/>
  </conditionalFormatting>
  <conditionalFormatting sqref="B982">
    <cfRule type="duplicateValues" dxfId="14" priority="15"/>
  </conditionalFormatting>
  <conditionalFormatting sqref="B980">
    <cfRule type="duplicateValues" dxfId="13" priority="14"/>
  </conditionalFormatting>
  <conditionalFormatting sqref="B979">
    <cfRule type="duplicateValues" dxfId="12" priority="13"/>
  </conditionalFormatting>
  <conditionalFormatting sqref="B639">
    <cfRule type="duplicateValues" dxfId="11" priority="12"/>
  </conditionalFormatting>
  <conditionalFormatting sqref="B792">
    <cfRule type="duplicateValues" dxfId="10" priority="11"/>
  </conditionalFormatting>
  <conditionalFormatting sqref="B790">
    <cfRule type="duplicateValues" dxfId="9" priority="10"/>
  </conditionalFormatting>
  <conditionalFormatting sqref="B756">
    <cfRule type="duplicateValues" dxfId="8" priority="9"/>
  </conditionalFormatting>
  <conditionalFormatting sqref="B758">
    <cfRule type="duplicateValues" dxfId="7" priority="8"/>
  </conditionalFormatting>
  <conditionalFormatting sqref="B757">
    <cfRule type="duplicateValues" dxfId="6" priority="7"/>
  </conditionalFormatting>
  <conditionalFormatting sqref="B763">
    <cfRule type="duplicateValues" dxfId="5" priority="6"/>
  </conditionalFormatting>
  <conditionalFormatting sqref="B765">
    <cfRule type="duplicateValues" dxfId="4" priority="5"/>
  </conditionalFormatting>
  <conditionalFormatting sqref="B782">
    <cfRule type="duplicateValues" dxfId="3" priority="4"/>
  </conditionalFormatting>
  <conditionalFormatting sqref="B772">
    <cfRule type="duplicateValues" dxfId="2" priority="3"/>
  </conditionalFormatting>
  <conditionalFormatting sqref="B793">
    <cfRule type="duplicateValues" dxfId="1" priority="2"/>
  </conditionalFormatting>
  <conditionalFormatting sqref="B785">
    <cfRule type="duplicateValues" dxfId="0" priority="1"/>
  </conditionalFormatting>
  <dataValidations count="1">
    <dataValidation type="decimal" operator="greaterThan" allowBlank="1" showInputMessage="1" showErrorMessage="1" prompt="Можно вводить лишь целые числа! - Спасибо за Внимание, приятной работы!" sqref="R1:R2">
      <formula1>1</formula1>
    </dataValidation>
  </dataValidations>
  <hyperlinks>
    <hyperlink ref="B4" r:id="rId1" display="http://shopnz.ru/pages/opt"/>
    <hyperlink ref="B4:F4" r:id="rId2" display="НАЖМИТЕ чтобы перейти на сайт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Ильгар</cp:lastModifiedBy>
  <dcterms:created xsi:type="dcterms:W3CDTF">2017-06-15T11:03:16Z</dcterms:created>
  <dcterms:modified xsi:type="dcterms:W3CDTF">2018-06-27T12:52:27Z</dcterms:modified>
</cp:coreProperties>
</file>